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685"/>
  </bookViews>
  <sheets>
    <sheet name="Форма 1" sheetId="6" r:id="rId1"/>
    <sheet name="Форма 2" sheetId="7" r:id="rId2"/>
    <sheet name="форма 4" sheetId="8" r:id="rId3"/>
    <sheet name="форма 5" sheetId="9" r:id="rId4"/>
    <sheet name="форма 6 " sheetId="10" r:id="rId5"/>
    <sheet name="Форма 7" sheetId="11" r:id="rId6"/>
  </sheets>
  <definedNames>
    <definedName name="_xlnm.Print_Area" localSheetId="1">'Форма 2'!$A$1:$H$66</definedName>
    <definedName name="_xlnm.Print_Area" localSheetId="4">'форма 6 '!$A$1:$F$40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0" l="1"/>
  <c r="F35" i="10"/>
  <c r="E33" i="10"/>
  <c r="F33" i="10" s="1"/>
  <c r="D33" i="10"/>
  <c r="D32" i="10"/>
  <c r="F26" i="10"/>
  <c r="E24" i="10"/>
  <c r="D24" i="10"/>
  <c r="D23" i="10" s="1"/>
  <c r="E23" i="10"/>
  <c r="F19" i="10"/>
  <c r="E18" i="10"/>
  <c r="F18" i="10" s="1"/>
  <c r="E17" i="10"/>
  <c r="F17" i="10" s="1"/>
  <c r="E15" i="10"/>
  <c r="F15" i="10" s="1"/>
  <c r="D15" i="10"/>
  <c r="D14" i="10"/>
  <c r="E11" i="10"/>
  <c r="D11" i="10"/>
  <c r="E10" i="10"/>
  <c r="F10" i="10" s="1"/>
  <c r="D10" i="10"/>
  <c r="D9" i="10"/>
  <c r="E8" i="10"/>
  <c r="F8" i="10" s="1"/>
  <c r="D8" i="10"/>
  <c r="D6" i="10"/>
  <c r="D5" i="10" s="1"/>
  <c r="H22" i="9"/>
  <c r="G22" i="9"/>
  <c r="H21" i="9"/>
  <c r="G21" i="9"/>
  <c r="H20" i="9"/>
  <c r="G20" i="9"/>
  <c r="H19" i="9"/>
  <c r="G19" i="9"/>
  <c r="G18" i="9"/>
  <c r="F18" i="9"/>
  <c r="H18" i="9" s="1"/>
  <c r="E18" i="9"/>
  <c r="E17" i="9" s="1"/>
  <c r="E6" i="9" s="1"/>
  <c r="D18" i="9"/>
  <c r="F17" i="9"/>
  <c r="G17" i="9" s="1"/>
  <c r="D17" i="9"/>
  <c r="H15" i="9"/>
  <c r="G15" i="9"/>
  <c r="G14" i="9"/>
  <c r="F14" i="9"/>
  <c r="H14" i="9" s="1"/>
  <c r="E14" i="9"/>
  <c r="D14" i="9"/>
  <c r="H13" i="9"/>
  <c r="G13" i="9"/>
  <c r="F11" i="9"/>
  <c r="G11" i="9" s="1"/>
  <c r="E11" i="9"/>
  <c r="F8" i="9"/>
  <c r="G8" i="9" s="1"/>
  <c r="E8" i="9"/>
  <c r="F7" i="9"/>
  <c r="G7" i="9" s="1"/>
  <c r="E7" i="9"/>
  <c r="D7" i="9"/>
  <c r="D6" i="9" s="1"/>
  <c r="H14" i="8"/>
  <c r="H13" i="8"/>
  <c r="H11" i="8"/>
  <c r="H10" i="8"/>
  <c r="H9" i="8"/>
  <c r="H8" i="8"/>
  <c r="H7" i="8"/>
  <c r="H6" i="8"/>
  <c r="F23" i="10" l="1"/>
  <c r="F24" i="10"/>
  <c r="E9" i="10"/>
  <c r="F9" i="10" s="1"/>
  <c r="E14" i="10"/>
  <c r="F14" i="10" s="1"/>
  <c r="E32" i="10"/>
  <c r="F32" i="10" s="1"/>
  <c r="H7" i="9"/>
  <c r="H8" i="9"/>
  <c r="H11" i="9"/>
  <c r="H17" i="9"/>
  <c r="F6" i="9"/>
  <c r="E6" i="10" l="1"/>
  <c r="H6" i="9"/>
  <c r="G6" i="9"/>
  <c r="F6" i="10" l="1"/>
  <c r="E5" i="10"/>
  <c r="F5" i="10" s="1"/>
  <c r="I48" i="6" l="1"/>
  <c r="G47" i="6"/>
  <c r="H47" i="6"/>
  <c r="I47" i="6"/>
  <c r="I46" i="6"/>
  <c r="I23" i="6" l="1"/>
  <c r="I24" i="6"/>
  <c r="H24" i="6"/>
  <c r="G24" i="6"/>
  <c r="G7" i="6"/>
  <c r="H7" i="6"/>
  <c r="I7" i="6"/>
  <c r="G8" i="6"/>
  <c r="H8" i="6"/>
  <c r="I8" i="6"/>
  <c r="G9" i="6"/>
  <c r="H9" i="6"/>
  <c r="I9" i="6"/>
  <c r="G10" i="6"/>
  <c r="H10" i="6"/>
  <c r="I10" i="6"/>
  <c r="G11" i="6"/>
  <c r="H11" i="6"/>
  <c r="I11" i="6"/>
  <c r="G12" i="6"/>
  <c r="H12" i="6"/>
  <c r="I12" i="6"/>
  <c r="G13" i="6"/>
  <c r="H13" i="6"/>
  <c r="I13" i="6"/>
  <c r="G14" i="6"/>
  <c r="H14" i="6"/>
  <c r="I14" i="6"/>
  <c r="G15" i="6"/>
  <c r="H15" i="6"/>
  <c r="I15" i="6"/>
  <c r="G16" i="6"/>
  <c r="H16" i="6"/>
  <c r="I16" i="6"/>
  <c r="G17" i="6"/>
  <c r="H17" i="6"/>
  <c r="I17" i="6"/>
  <c r="G18" i="6"/>
  <c r="H18" i="6"/>
  <c r="I18" i="6"/>
  <c r="G19" i="6"/>
  <c r="H19" i="6"/>
  <c r="I19" i="6"/>
  <c r="G20" i="6"/>
  <c r="H20" i="6"/>
  <c r="I20" i="6"/>
  <c r="G21" i="6"/>
  <c r="H21" i="6"/>
  <c r="I21" i="6"/>
  <c r="G22" i="6"/>
  <c r="H22" i="6"/>
  <c r="I22" i="6"/>
  <c r="G23" i="6"/>
  <c r="H23" i="6"/>
  <c r="G6" i="6"/>
  <c r="I6" i="6"/>
  <c r="G39" i="6" l="1"/>
  <c r="G44" i="6" l="1"/>
  <c r="H44" i="6"/>
  <c r="I44" i="6"/>
  <c r="G45" i="6"/>
  <c r="H45" i="6"/>
  <c r="I45" i="6"/>
  <c r="G46" i="6"/>
  <c r="H46" i="6"/>
  <c r="G48" i="6"/>
  <c r="H48" i="6"/>
  <c r="G49" i="6"/>
  <c r="H49" i="6"/>
  <c r="I49" i="6"/>
  <c r="G50" i="6"/>
  <c r="H50" i="6"/>
  <c r="I50" i="6"/>
  <c r="G51" i="6"/>
  <c r="H51" i="6"/>
  <c r="I51" i="6"/>
  <c r="G52" i="6"/>
  <c r="H52" i="6"/>
  <c r="I52" i="6"/>
  <c r="G27" i="6"/>
  <c r="H27" i="6"/>
  <c r="I27" i="6"/>
  <c r="G28" i="6"/>
  <c r="H28" i="6"/>
  <c r="I28" i="6"/>
  <c r="G29" i="6"/>
  <c r="H29" i="6"/>
  <c r="I29" i="6"/>
  <c r="G30" i="6"/>
  <c r="H30" i="6"/>
  <c r="I30" i="6"/>
  <c r="G31" i="6"/>
  <c r="H31" i="6"/>
  <c r="I31" i="6"/>
  <c r="G32" i="6"/>
  <c r="H32" i="6"/>
  <c r="I32" i="6"/>
  <c r="G33" i="6"/>
  <c r="H33" i="6"/>
  <c r="I33" i="6"/>
  <c r="G34" i="6"/>
  <c r="H34" i="6"/>
  <c r="I34" i="6"/>
  <c r="G35" i="6"/>
  <c r="H35" i="6"/>
  <c r="I35" i="6"/>
  <c r="G36" i="6"/>
  <c r="H36" i="6"/>
  <c r="I36" i="6"/>
  <c r="G37" i="6"/>
  <c r="H37" i="6"/>
  <c r="I37" i="6"/>
  <c r="G38" i="6"/>
  <c r="H38" i="6"/>
  <c r="I38" i="6"/>
  <c r="H39" i="6"/>
  <c r="I39" i="6"/>
  <c r="G40" i="6"/>
  <c r="H40" i="6"/>
  <c r="I40" i="6"/>
  <c r="G41" i="6"/>
  <c r="H41" i="6"/>
  <c r="I41" i="6"/>
  <c r="H43" i="6" l="1"/>
  <c r="I43" i="6"/>
  <c r="G43" i="6"/>
  <c r="I26" i="6" l="1"/>
  <c r="H26" i="6"/>
  <c r="G26" i="6"/>
  <c r="H6" i="6"/>
</calcChain>
</file>

<file path=xl/comments1.xml><?xml version="1.0" encoding="utf-8"?>
<comments xmlns="http://schemas.openxmlformats.org/spreadsheetml/2006/main">
  <authors>
    <author>Автор</author>
  </authors>
  <commentLis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<sst xmlns="http://schemas.openxmlformats.org/spreadsheetml/2006/main" count="629" uniqueCount="351">
  <si>
    <t>№
п/п</t>
  </si>
  <si>
    <t>1.1</t>
  </si>
  <si>
    <t>1.2</t>
  </si>
  <si>
    <t>1.3</t>
  </si>
  <si>
    <t>Подпрограмма "Общее образование"</t>
  </si>
  <si>
    <t>Подпрограмма "Управление системой общего и дополнительного образования города Грозного"</t>
  </si>
  <si>
    <t>тыс. руб.</t>
  </si>
  <si>
    <t>чел.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</si>
  <si>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</si>
  <si>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</si>
  <si>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</si>
  <si>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>Абсолютное отклонение факта от плана</t>
  </si>
  <si>
    <t>Относительное отклонение факта от плана,%</t>
  </si>
  <si>
    <t>Темп роста к уровню прошлого года,%</t>
  </si>
  <si>
    <t>Обоснование отклонений значений целевого показателя (индикатора) на конец отчетного период</t>
  </si>
  <si>
    <t>Факт на начало отчетного периода</t>
  </si>
  <si>
    <t>План на конец отчетного текущего периода</t>
  </si>
  <si>
    <t>Факт на конец отчетного периода</t>
  </si>
  <si>
    <t>процентов</t>
  </si>
  <si>
    <t>руб.</t>
  </si>
  <si>
    <t>Укомплектованность муниципальных общеобразовательных учреждений персоналом в соответствии со штатным расписанием</t>
  </si>
  <si>
    <t>Независимая оценка качества общего образования</t>
  </si>
  <si>
    <t>баллов</t>
  </si>
  <si>
    <t>Удовлетворенность потребителей (родителей и детей) качеством оказания услуг по предоставлению общего образования</t>
  </si>
  <si>
    <t>Подпрограмма "Дополнительное образования детей"</t>
  </si>
  <si>
    <t>на российском уровне</t>
  </si>
  <si>
    <t>на республиканском уровне</t>
  </si>
  <si>
    <t>на городском уровне</t>
  </si>
  <si>
    <t>ед.</t>
  </si>
  <si>
    <t>Доля педагогических работников муниципальных образовательных организаций дополнительного образования детей в возрасте до 30 лет, в общей численности педагогических работников муниципальных образовательных организаций дополнительного образования детей</t>
  </si>
  <si>
    <t>Независимая оценка качества дополнительного образования детей</t>
  </si>
  <si>
    <t>Удовлетворенность потребителей (родителей и детей) качеством оказания услуг по предоставлению дополнительного образования детей</t>
  </si>
  <si>
    <t>Оценка качества муниципальной системы образования города Грозного</t>
  </si>
  <si>
    <t>Удельный вес численности руководителей и педагогических работников муниципальных образовательных организаций, прошедших в течение последних трех лет повышение квалификации или профессиональную переподготовку, в общей численности руководителей и педагогических работников муниципальных образовательных организаций</t>
  </si>
  <si>
    <t>Доля педагогических работников муниципальных образовательных организаций, получивших 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образовательных организаций</t>
  </si>
  <si>
    <t xml:space="preserve">Доля педагогических работников муниципальных образовательных организаций с высшим образованием, в общей численности педагогических работников муниципальных образовательных организаций </t>
  </si>
  <si>
    <t>Количество вакансий в муниципальных образовательных организациях на начало учебного года</t>
  </si>
  <si>
    <t>Среднемесячная начисленная заработная плата педагогических работников муниципальных образовательных организаций</t>
  </si>
  <si>
    <t>Удовлетворенность потребителей качеством оказания муниципальных услуг в сфере образования</t>
  </si>
  <si>
    <t>Наименование подпрограммы, основного мероприятия</t>
  </si>
  <si>
    <t>Ответственный исполнитель подпрограммы, основного мероприятия, мероприятия</t>
  </si>
  <si>
    <t>Срок выполнения плановый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</si>
  <si>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</si>
  <si>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</si>
  <si>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</si>
  <si>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 в ходе реализации мероприятия</t>
  </si>
  <si>
    <t>Подпрограмма 1 «Общее образование»</t>
  </si>
  <si>
    <t>Организация предоставления начального общего, основного общего, среднего общего образования в муниципальных общеобразовательных организациях</t>
  </si>
  <si>
    <t>Укрепление материально-технической базы муниципальных общеобразовательных организаций</t>
  </si>
  <si>
    <t>Обустройство прилегающих территорий к зданиям и сооружениям муниципальных общеобразовательных организаций</t>
  </si>
  <si>
    <t>Благоустроенные прилегающие территории</t>
  </si>
  <si>
    <t>Капитальный ремонт и реконструкция муниципальных учреждений общего образования города Грозного</t>
  </si>
  <si>
    <t>Организация мониторинга готовности обучающихся к освоению программ начального, основного, среднего общего образования и профессионального образования на регулярной основе</t>
  </si>
  <si>
    <t>Результаты мониторинга, характеризующие качество образования. Принятие мер реагирования</t>
  </si>
  <si>
    <t>Результаты оценки качества общего образования в разрезе общеобразовательных организаций. Публикация сведений на официальном сайте Мэрии города Грозного</t>
  </si>
  <si>
    <t>Информирование населения об организации предоставления общего образования в городе Грозном</t>
  </si>
  <si>
    <t>Взаимодействие со СМИ в целях публикации информации об общем образовании в печатных средствах массовой информации, а также подготовки сюжетов для теле- и радиопередач</t>
  </si>
  <si>
    <t>Публикации об общем образовании в СМИ, сюжеты на радио и телевидении</t>
  </si>
  <si>
    <t>Подготовка и публикация информации на официальном сайте Мэрии города Грозного об организации предоставления общего образования в городе Грозном, муниципальных правовых актах, регламентирующих деятельность в сфере общего образования, муниципальных общеобразовательных организациях</t>
  </si>
  <si>
    <t>Публикация актуальных сведений на официальном сайте Мэрии города Грозного. Обеспечение открытости данных об организации общего образования</t>
  </si>
  <si>
    <t>Осуществление контроля за публикацией информации о деятельности муниципальных общеобразовательных учреждений города Грозного, предусмотренной законодательством Российской Федерации, на официальных сайтах соответствующих учреждений</t>
  </si>
  <si>
    <t xml:space="preserve">Организация системы регулярного мониторинга удовлетворенности потребителей муниципальных услуг в сфере общего образования </t>
  </si>
  <si>
    <t>Проведение регулярных опросов потребителей муниципальных услуг об их качестве и доступности, обработка полученных результатов, принятие мер реагирования</t>
  </si>
  <si>
    <t>Рассмотрение обращений граждан по вопросам предоставления общего образования, принятие мер реагирования</t>
  </si>
  <si>
    <t>Рассмотрение обращений граждан, принятие мер реагирования</t>
  </si>
  <si>
    <t>Доступность сведений о структурах и должностных лицах, отвечающих за организацию и предоставление муниципальных услуг в сфере общего образования, для населения (потребителей услуг)</t>
  </si>
  <si>
    <t>2. Подпрограмма "Дополнительное образование детей"</t>
  </si>
  <si>
    <t>Предоставление услуг дополнительного образования детей учреждениями, подведомственными Департаменту образования Мэрии города Грозного</t>
  </si>
  <si>
    <t>Разработка новых образовательных программ и проектов в сфере дополнительного образования детей</t>
  </si>
  <si>
    <t>Деятельность муниципальных учреждений дополнительного образования детей города Грозного в качестве республиканских экспериментальных площадок и опорных учреждений</t>
  </si>
  <si>
    <t>Апробация новых образовательных программ и проектов, распространение успешного опыта</t>
  </si>
  <si>
    <t>Проведение семинаров, совещаний по распространению успешного опыта организации дополнительного образования детей</t>
  </si>
  <si>
    <t>Методическое сопровождение дополнительного образования детей</t>
  </si>
  <si>
    <t>Подготовка и переподготовка кадров для муниципальных учреждений дополнительного образования детей</t>
  </si>
  <si>
    <t>Информирование населения об организации предоставления дополнительного образования детей в городе Грозном</t>
  </si>
  <si>
    <t>Взаимодействие со СМИ в целях публикации информации о дополнительном образовании детей в печатных средствах массовой информации, а также подготовки сюжетов для теле - и радиопередач</t>
  </si>
  <si>
    <t>Публикации о дополнительном образовании в СМИ, сюжеты на радио и телевидении</t>
  </si>
  <si>
    <t>Подготовка и публикация информации на официальном сайте Мэрии города Грозного об организации предоставления дополнительного образования детей в городе Грозного, муниципальных правовых актах, регламентирующих деятельность в сфере дополнительного образования детей, муниципальных организациях дополнительного образования детей</t>
  </si>
  <si>
    <t>Публикация актуальных сведений на официальном сайте Мэрии города Грозного. Обеспечение открытости данных об организации дополнительного образования детей</t>
  </si>
  <si>
    <t>Осуществление контроля за публикацией информации о деятельности муниципальных организаций дополнительного образования детей города Грозного, предусмотренной законодательством Российской Федерации, на официальных сайтах соответствующих организаций</t>
  </si>
  <si>
    <t>Обеспечение и развитие системы обратной связи с потребителями муниципальных услуг в сфере дополнительного образования детей</t>
  </si>
  <si>
    <t xml:space="preserve">Организация системы регулярного мониторинга удовлетворенности потребителей муниципальных услуг в сфере дополнительного образования </t>
  </si>
  <si>
    <t>Рассмотрение обращений граждан по вопросам предоставления дополнительного образования детей, принятие мер реагирования</t>
  </si>
  <si>
    <t>Публикация на официальном сайте Мэрии города Грозного и поддержание в актуальном состоянии информации о структурных подразделениях и должностных лицах Мэрии города Грозного, организующих предоставление дополнительного образования детей, а также муниципальных образовательных организациях дополнительного образования детей города Грозного, их контактных телефонах и адресах электронной почты</t>
  </si>
  <si>
    <t>3.Подпрограмма "Управление системой общего и дополнительного образования города Грозного"</t>
  </si>
  <si>
    <t>Организационно-методическое и информационное обеспечение деятельности образовательных учреждений</t>
  </si>
  <si>
    <t>Методическое и информационное сопровождение деятельности образовательных учреждений</t>
  </si>
  <si>
    <t>Организация повышения квалификации педагогических работников, руководителей муниципальных образовательных учреждений города Грозного</t>
  </si>
  <si>
    <t>Обеспечение муниципальных образовательных учреждений квалифицированными кадрами</t>
  </si>
  <si>
    <t>Обеспечение открытости данных в сфере образования</t>
  </si>
  <si>
    <t>1.4</t>
  </si>
  <si>
    <t>2.1</t>
  </si>
  <si>
    <t>2.2</t>
  </si>
  <si>
    <t>2.3</t>
  </si>
  <si>
    <t>2.4</t>
  </si>
  <si>
    <t>3.1</t>
  </si>
  <si>
    <t>3.2</t>
  </si>
  <si>
    <t>3.3</t>
  </si>
  <si>
    <t>3.4</t>
  </si>
  <si>
    <t>3.5</t>
  </si>
  <si>
    <t>Доля участников ВПР в 5, 6, 7 классах, получивших отметку не ниже 3 по всем предметам, от всех участвовавших в ВПР обучающихся 5, 6, 7 классов</t>
  </si>
  <si>
    <t>Доля участников ОГЭ, получивших отметку не ниже 3 (по шкале ФИПИ) по математике и русскому языку, от общего числа участников ОГЭ, писавших математику и русский язык;</t>
  </si>
  <si>
    <t>Доля выпускников муниципальных общеобразовательных учреждений – участников ЕГЭ, получивших баллы не ниже минимального порога по профильной математике либо отметку не ниже 3 по базовой математике и одновременно баллы не ниже минимального порога по русскому языку, от общего числа сдававших ЕГЭ</t>
  </si>
  <si>
    <t>Отношение среднего балла единого государственного экзамена (в расчете на предмет) в 25 процентах школ с лучшими результатами единого государственного экзамена к среднему баллу единого государственного экзамена (в расчете на предмет) в 25 процентах школ с худшими результатами единого государственного экзамена, процентов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</si>
  <si>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учреждений, процентов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</si>
  <si>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учреждений, процентов</t>
  </si>
  <si>
    <t>Доля обучающихся в муниципальных общеобразовательных учреждениях, занимающихся во вторую смену, в общей численности обучающихся в муниципальных общеобразовательных учреждениях, процентов</t>
  </si>
  <si>
    <t>Доля обучающихся в муниципальных общеобразовательных учреждениях, занимающихся в третью смену, в общей численности обучающихся в муниципальных общеобразовательных учреждениях, процентов</t>
  </si>
  <si>
    <t>Доля муниципальных общеобразовательных учреждений со сформированной цифровой образовательной средой в общем количестве муниципальных общеобразовательных учреждений, процентов.</t>
  </si>
  <si>
    <t>Доля детей первой и второй групп здоровья в общей численности обучающихся в муниципальных общеобразовательных учреждениях, процентов</t>
  </si>
  <si>
    <t xml:space="preserve">Отношение среднемесячной заработной платы педагогических работников учреждений образования к среднемесячной заработной плате по региону </t>
  </si>
  <si>
    <t>Доля учителей,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учителей муниципальных организаций общего образования, процентов</t>
  </si>
  <si>
    <t>Доля учителей, прошедших в установленном порядке повышение квалификации, процентов.</t>
  </si>
  <si>
    <t>Доля молодых специалистов, охваченных системой наставничества, в общей численности педагогических работников муниципальных образовательных организаций, процентов.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</si>
  <si>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учреждениях, тыс. рублей.</t>
  </si>
  <si>
    <t xml:space="preserve">Доля детей в возрасте 6 - 18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 </t>
  </si>
  <si>
    <t xml:space="preserve">Доля детей в возрасте 6 - 18 лет с ограниченными возможностями здоровья,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с ограниченными возможностями здоровья этой возрастной группы </t>
  </si>
  <si>
    <t>Количество участников конкурсов, смотров, соревнований, турниров и т.п. мероприятий, всего, чел., в том числе:</t>
  </si>
  <si>
    <t xml:space="preserve"> Количество победителей и призёров конкурсов, смотров, соревнований, турниров и т.п. мероприятий, всего, чел., в том числе:</t>
  </si>
  <si>
    <t xml:space="preserve">Доля учреждений дополнительного образования детей с созданной материально-технической базой, отвечающей цели создания условий для развития творческих способностей детей по физкультурно-спортивной, военно-патриотической, технической, научно-исследовательской и другим направленностям, в общем количестве учреждений дополнительного образования детей </t>
  </si>
  <si>
    <t xml:space="preserve">Доля педагогических работников муниципальных образовательных организаций дополнительного образования, получивших в установленном порядке первую и высшую квалификационные категории, и подтверждение соответствия занимаемой должности, в общей численности педагогических работников муниципальных образовательных организаций дополнительного образования детей </t>
  </si>
  <si>
    <t>Доля педагогических работников муниципальных образовательных организаций, охваченных городской системой профессионального роста, в общей численности педагогических работников муниципальных образовательных организаций.</t>
  </si>
  <si>
    <t>Удельный вес численности классных руководителей  муниципальных образовательных организаций, прошедших  повышение квалификации , в общей численности классных руководителей  муниципальных образовательных организаций</t>
  </si>
  <si>
    <t>1.</t>
  </si>
  <si>
    <t>Организация оказания муниципальных услуг по предоставлению начального общего, основного общего, среднего общего образования по основным общеобразовательным программам</t>
  </si>
  <si>
    <t>Субвенции из бюджета Чеченской Республики на финансовое обеспечение  государственных гарантий реализации прав граждан на получение общедоступного и бесплатного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</si>
  <si>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2021 - 2025 годы</t>
  </si>
  <si>
    <t>Финансовое обеспечение 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</si>
  <si>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Предоставление средств бюджета города Грозного на обеспечение деятельности подведомственных учреждений</t>
  </si>
  <si>
    <t>Предоставление общедоступного и бесплатного  начального общего, основного общего, среднего общего образования по основным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</t>
  </si>
  <si>
    <t>Организация предоставления начального общего, основного общего, среднего общего образования в муниципальных общеобразовательных организациях для детей с ограниченными возможностями здоровья</t>
  </si>
  <si>
    <t>2</t>
  </si>
  <si>
    <t>Обеспечение современных и безопасных условий для получения общего образования в муниципальных организациях общего образования, развитие инфраструктуры городской системы общего образования.</t>
  </si>
  <si>
    <t>Приобретение учебно-лабораторного, спортивного оборудования. Возможность обучения в соответствии с требованиями ФГОС</t>
  </si>
  <si>
    <t>Формирование и развитие современной и безопасной цифровой образовательной среды, обеспечивающей высокое качество и доступность общего образования. Цифровая трансформация городской системы общего образования.</t>
  </si>
  <si>
    <t>Внедрение  в основные общеобразовательные программы современных цифровых технологий</t>
  </si>
  <si>
    <t>3</t>
  </si>
  <si>
    <t>Формирование эффективной системы выявления, поддержки и развития способностей и талантов у детей и молодёжи, основанной на принципах справедливости, всеобщности и направленной на самоопределение и профессиональную ориентацию всех обучающихся.</t>
  </si>
  <si>
    <t>Организация и проведение муниципального этапа Всероссийской олимпиады школьников. Участие в региональном и всероссийском этапах олимпиады.</t>
  </si>
  <si>
    <t>Участие обучающихся во Всероссийской олимпиаде школьников. Выявление способностей и талантов у обучающихся</t>
  </si>
  <si>
    <t xml:space="preserve">Участие обучающихся в открытых онлайн-уроках, реализуемых с учетом опыта цикла открытых уроков «Проектория», направленных на раннюю профориентацию. </t>
  </si>
  <si>
    <t xml:space="preserve">Обеспечение участия обучающихся в открытых онлайн-уроках, реализуемых с учетом опыта цикла открытых уроков «Проектория», направленных на раннюю профориентацию. </t>
  </si>
  <si>
    <t xml:space="preserve">Построение индивидуального учебного плана в соответствии с выбранными профессиональными компетенциями (профессиональными областями деятельности) с учетом реализации проекта «Билет в будущее» для детей 6-11 классов. </t>
  </si>
  <si>
    <t>Функционирование системы мер ранней профориентации, обеспечивающей ознакомление обучающихся 6-11 классов с современными профессиями, позволяющие определить профессиональные интересы и построение индивидуального учебного плана</t>
  </si>
  <si>
    <t>Проведение конкурса на соискание гранта Мэра г. Грозного «Одаренные дети», для поддержки детей, имеющих значительные достижения в интеллектуальной, научной, творческой и спортивной деятельности в целях развития творческого и интеллектуального потенциала, повышения социальной защищенности и финансовой поддержки талантливых детей.</t>
  </si>
  <si>
    <t>Выявление способностей и талантов у обучающихся</t>
  </si>
  <si>
    <t xml:space="preserve">Участие обучающихся образовательных учреждений в городских, республиканских и всероссийских конкурсах, фестивалях, международных олимпиадах и игровых конкурсах </t>
  </si>
  <si>
    <t>Обеспечение участия обучающихся в конкурсах различных уровней. Выявление способностей и талантов у обучающихся</t>
  </si>
  <si>
    <t>4</t>
  </si>
  <si>
    <t>Создание условий, обеспечивающих сохранность здоровья обучающихся и воспитанников в общеобразовательных учреждениях, в том числе, обеспечение учащихся муниципальных общеобразовательных организаций качественным сбалансированным горячим питанием, совершенствование системы организации питания в муниципальных общеобразовательных организациях.</t>
  </si>
  <si>
    <t>4.1</t>
  </si>
  <si>
    <t>Организация горячего питания в общеобразовательных организациях</t>
  </si>
  <si>
    <t>Обеспечение обучающихся горячим питанием</t>
  </si>
  <si>
    <t>5</t>
  </si>
  <si>
    <t xml:space="preserve"> Кадровое обеспечение системы общего образования, в том числе внедрение городской системы профессионального роста педагогических работников. </t>
  </si>
  <si>
    <t>5.1</t>
  </si>
  <si>
    <t>Непрерывное повышение профессионального мастерства и квалификации педагогических работников</t>
  </si>
  <si>
    <t xml:space="preserve">Обеспечение участия в повышении квалификации педагогических работников </t>
  </si>
  <si>
    <t>5.2</t>
  </si>
  <si>
    <t>Внедрение системы наставничества для молодых специалистов</t>
  </si>
  <si>
    <t>Организация наставничества для молодых специалистов</t>
  </si>
  <si>
    <t>6</t>
  </si>
  <si>
    <t>Участие в независимой оценке качества общего образования</t>
  </si>
  <si>
    <t>7.</t>
  </si>
  <si>
    <t>7.1</t>
  </si>
  <si>
    <t>7.2</t>
  </si>
  <si>
    <t>7.3</t>
  </si>
  <si>
    <t>Публикация данных о деятельности муниципальных общеобразовательных организаций. Обеспечение открытости данных в соответствии с законодательством</t>
  </si>
  <si>
    <t>8.</t>
  </si>
  <si>
    <t>Обеспечение и развитие системы обратной связи с потребителями муниципальных услуг в сфере общего образования</t>
  </si>
  <si>
    <t>8.1</t>
  </si>
  <si>
    <t>8.2</t>
  </si>
  <si>
    <t>8.3</t>
  </si>
  <si>
    <t>Публикация на официальном сайте Мэрии города Грозного и поддержание в актуальном состоянии информации об Департаменте образования Мэрии города Грозного, его структурных подразделениях, а также муниципальных общеобразовательных организациях города Грозного, контактных телефонах и адресах электронной почты</t>
  </si>
  <si>
    <t xml:space="preserve">Организация обучения детей по программам дополнительного образования различной направленности, в том числе детей с ограниченными возможностями здоровья </t>
  </si>
  <si>
    <t>2.</t>
  </si>
  <si>
    <t>Обеспечение участия обучающихся  в конкурсах  и  мероприятиях на городском, республиканском, межрегиональном и российском уровнях</t>
  </si>
  <si>
    <t>3.</t>
  </si>
  <si>
    <t>Обновление содержания программ и технологий дополнительного образования детей, распространение успешного опыта</t>
  </si>
  <si>
    <t>Укрепление материально-технической базы учреждений дополнительного образования детей, создание условий для развития творческих способностей детей по физкультурно-спортивной, военно-патриотической, технической, научно-исследовательской и другим направленностям</t>
  </si>
  <si>
    <t>Участие в независимой оценке качества дополнительного образования детей</t>
  </si>
  <si>
    <t>7</t>
  </si>
  <si>
    <t>7.4</t>
  </si>
  <si>
    <t>7.5</t>
  </si>
  <si>
    <t>7.6</t>
  </si>
  <si>
    <t>7.7</t>
  </si>
  <si>
    <t>Участие обучающихся в конкурсах  и мероприятиях на городском, республиканском, межрегиональном и российском уровнях</t>
  </si>
  <si>
    <t>Новые образовательные программы и проекты в сфере образования детей</t>
  </si>
  <si>
    <t>Приобретение оборудования, спортивного инвентаря</t>
  </si>
  <si>
    <t>Результаты оценки качества дополнительного образования в разрезе общеобразовательных организаций. Публикация сведений на официальном сайте Мэрии города Грозного</t>
  </si>
  <si>
    <t>Повышение квалификации кадров</t>
  </si>
  <si>
    <t>Публикация данных о деятельности муниципальных организаций дополнительного образования детей. Обеспечение открытости данных в соответствии с законодательством</t>
  </si>
  <si>
    <t>Доступность сведений о структурах и должностных лицах, отвечающих за организацию и предоставление муниципальных услуг в сфере дополнительного образования детей, для населения (потребителей услуг)</t>
  </si>
  <si>
    <t>Реализация установленных полномочий (функций) Департаментом образования Мэрии города Грозного, организация управления муниципальной программой «Развитие образования города Грозного»</t>
  </si>
  <si>
    <t>Организация бухгалтерского учета в муниципальных образовательных организациях, подведомственных Департаменту образования Мэрии города Грозного</t>
  </si>
  <si>
    <t>4.</t>
  </si>
  <si>
    <t>5.</t>
  </si>
  <si>
    <t xml:space="preserve">Организация непрерывного повышения профессионального мастерства и квалификации педагогических работников и руководителей образовательных организаций </t>
  </si>
  <si>
    <t xml:space="preserve">Обеспечение участия образовательных организаций в  независимой оценке качества образования  </t>
  </si>
  <si>
    <t>Организация работы по информированию населения об организации предоставления общего, дополнительного образования детей в городе Грозном</t>
  </si>
  <si>
    <t>9.</t>
  </si>
  <si>
    <t>Организация работы по развитию системы и обеспечению обратной связи с потребителями муниципальных услуг, оказываемых в сфере образования</t>
  </si>
  <si>
    <t>10.</t>
  </si>
  <si>
    <t>Экспертиза основных образовательных программ начального общего, основного общего, среднего общего, дополнительного общего образования</t>
  </si>
  <si>
    <t>11.</t>
  </si>
  <si>
    <t>Повышение качества образования через повышение квалификации и профессионального мастерства педагогического сообщества и управленческого корпуса</t>
  </si>
  <si>
    <t>12.</t>
  </si>
  <si>
    <t>Профилактика психологического выгорания, организация непрерывной психологической поддержки педагогов и руководителей образовательных организаций г. Грозного</t>
  </si>
  <si>
    <t>13.</t>
  </si>
  <si>
    <t>14.</t>
  </si>
  <si>
    <t xml:space="preserve">Разработка стратегии развития столичного образования и методическое сопровождение реализации стратегического плана в соответствии с  задачами, поставленными в Указе Президента Российской Федерации от 07.05.2018 г. № 204 «О национальных целях и стратегических задачах развития Российской Федерации на период до 2024 года» </t>
  </si>
  <si>
    <t>2022 - 2025 годы</t>
  </si>
  <si>
    <t>2023 - 2025 годы</t>
  </si>
  <si>
    <t>2024 - 2025 годы</t>
  </si>
  <si>
    <t>Реализация установленных полномочий (функций), организация управления муниципальной программой  «Развитие  образования города Грозного»</t>
  </si>
  <si>
    <t>Осуществление бухгалтерского учета в муниципальных образовательных организациях, подведомственных Департаменту образования Мэрии города Грозного</t>
  </si>
  <si>
    <t xml:space="preserve"> Разработка и реализация мер,  направленных на повышение качества образования по результатам независимой оценки</t>
  </si>
  <si>
    <t>Обеспечение взаимосвязи с потребителями муниципальных услуг. Разработка и реализация мер реагирования на жалобы и предложения потребителей</t>
  </si>
  <si>
    <t>Наличие основных образовательных программ всех уровней обучения, соответствующих требованиям ФГОС</t>
  </si>
  <si>
    <t>Повышение качества образования</t>
  </si>
  <si>
    <t>Постоянная психологическая поддержка</t>
  </si>
  <si>
    <t>Совершенствование модели государственно-общественного управления в образовательных организациях. Повышение качества воспитательной работы.</t>
  </si>
  <si>
    <t>План стратегического развития столичного образования и методическое сопровождение его реализации</t>
  </si>
  <si>
    <t>Информация об организации предоставления общего, дополнительного образования в муниципальных общеобразовательных учреждениях размещена на официальном сайте образовательных организаций и Департамента образования Мэрии г. Грозного</t>
  </si>
  <si>
    <t>Финансовое обеспечение  государственных гарантий реализации прав граждан на получение общедоступного и бесплатного начального общего, основного общего, среднего (полного) общего образования, а также дополнительного образования в общеобразовательных учреждениях производится в пределах лимитов  бюджетных обязательств</t>
  </si>
  <si>
    <t>Все общеобразовательные организации дооснащены необходимым оборудованием</t>
  </si>
  <si>
    <t xml:space="preserve">Во  всех общеобразовательных учреждениях г. Грозного произведено обустройство прилегающих территорий к зданиям и сооружениям муниципальных общеобразовательных организаций </t>
  </si>
  <si>
    <t>Возможность обучения в условия, соответствующих современным требованиям обучения</t>
  </si>
  <si>
    <t>Департамент образования Мэрии города Грозного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</si>
  <si>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</si>
  <si>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Информация  об организации предоставления общего образования в  г. Грозном,  муниципальных правовых актах, регламентирующих деятельность в сфере общего образования, муниципальных общеобразовательных организациях,  размещается  на официальном сайте Мэрии города Грозного</t>
  </si>
  <si>
    <t>Департаментом образования проводится 1 раз в два месяца мониторинг сайтов общеобразовательных организаций г. Грозного</t>
  </si>
  <si>
    <t>На официальном сайте Мэрии города Грозного размещена и поддерживается в актуальном состоянии  информация о Департаменте образования Мэрии города Грозного, контактных телефонах и адресах электронной почты</t>
  </si>
  <si>
    <t>Бухгалтерский учет в муниципальных образовательных учреждениях, подведомственных Департаменту образования Мэрии города Грозного осуществляется в соответствии с нормативами</t>
  </si>
  <si>
    <t>В муниципальных общеобразовательных учреждениях г. Грозного имеются в наличии основные образовательные программы начального общего, основного общего и среднего общего образования, соответствующих требованиям ФГОС</t>
  </si>
  <si>
    <t>Материалы регулярно направляются в редакции  газет «Хьехархо», «Столица плюс», «Вести Республики», «Молодежная смена», «Даймохк», «Наша школа», "Деловой Грозный", ГАУ "Информационное агенство "Грозный-Информ", ГАУ Информационное агенство "Чечня сегодня", ЧГТРК "Грозный", ГТРК "Вайнах"</t>
  </si>
  <si>
    <t>Число обучающихся</t>
  </si>
  <si>
    <t>Расходы бюджета города Грозного на оказание муниципальной услуги (выполнение работы)</t>
  </si>
  <si>
    <t>Реализация дополнительных общеобразовательных программ</t>
  </si>
  <si>
    <t>Подпрограмма "Дополнительное образование детей"</t>
  </si>
  <si>
    <t>Реализация основных общеобразовательных программ среднего общего образования</t>
  </si>
  <si>
    <t>Реализация основных общеобразовательных программ основного общего образования</t>
  </si>
  <si>
    <t xml:space="preserve">Реализация основных общеобразовательных программ начального общего образования </t>
  </si>
  <si>
    <t>% исполнения к плану на отчетный период</t>
  </si>
  <si>
    <t>% исполнения к плану на отчетный год</t>
  </si>
  <si>
    <t>Факт по состоянию на конец отчетного периода</t>
  </si>
  <si>
    <t>План на отчетный период</t>
  </si>
  <si>
    <t>План на отчетный год</t>
  </si>
  <si>
    <t xml:space="preserve">Единица измерения </t>
  </si>
  <si>
    <t>Наименование показателя</t>
  </si>
  <si>
    <t>Наименование муниципальной услуги (работы)</t>
  </si>
  <si>
    <t>№ п/п</t>
  </si>
  <si>
    <t xml:space="preserve">Форма 4. Отчет о выполнении сводных показателей муниципальных заданий на оказание муниципальных услуг (выполнение работ) </t>
  </si>
  <si>
    <t>Организация и осуществление деятельности по опеке и попечительству</t>
  </si>
  <si>
    <t>Организация бухгалтерского учета в муниципальных образовательных учреждениях, подведомственных Департаменту образования Мэрии города Грозного</t>
  </si>
  <si>
    <t>Прочие расходы на обеспечение функций  муниципального учреждения</t>
  </si>
  <si>
    <t>Расходы на выплаты по оплате труда работников муниципального учреждения</t>
  </si>
  <si>
    <t>Реализация установленных полномочий (функций) Департамента образования Мэрии города Грозного</t>
  </si>
  <si>
    <t>Реализация дополнительных образовательных программ</t>
  </si>
  <si>
    <t xml:space="preserve">Организация обучения по программам дополнительного образования детей различной направленности </t>
  </si>
  <si>
    <t>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детей, оставшихся без попечения родителей, также в патронатной семье, и организация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образовательных организациях для детей-сирот и детей, оставшихся без попечения родителей (выполнение переданных государственных полномочий Чеченской Республики)</t>
  </si>
  <si>
    <t>Предоставление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отклонениями в развитии (выполнение переданных государственных полномочий Чеченской Республики)</t>
  </si>
  <si>
    <t>Обеспечение деятельности подведомственных учреждений образования за счет средств бюджета города Грозного</t>
  </si>
  <si>
    <t>Финансовое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</si>
  <si>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Оказание муниципальных услуг по реализации основных общеобразовательных программ по реализации начального, основного общего и среднего общего образования</t>
  </si>
  <si>
    <t>к плану на отчетный период</t>
  </si>
  <si>
    <t>к плану на отчетный год</t>
  </si>
  <si>
    <t>кассовое исполнение на конец отчетного периода</t>
  </si>
  <si>
    <t>план на отчетный период</t>
  </si>
  <si>
    <t>план на отчетный год</t>
  </si>
  <si>
    <t>Кассовые расходы, %</t>
  </si>
  <si>
    <t>Расходы бюджета города Грозного, тыс.руб.</t>
  </si>
  <si>
    <t>Ответственный исполнитель, соисполнитель</t>
  </si>
  <si>
    <t>Наименование муниципальной программы, подпрограммы, основного мероприятия, мероприятия</t>
  </si>
  <si>
    <t>Форма 5. Отчет об использовании бюджетных ассигнований бюджета города Грозного на реализацию муниципальной програмы</t>
  </si>
  <si>
    <t xml:space="preserve">внебюджетные источники </t>
  </si>
  <si>
    <t>средства бюджета Чеченской Республики, планируемые к привлечению</t>
  </si>
  <si>
    <t>иные межбюджетные трансферты из бюджета Чеченской Республики, имеющие целевое назначение</t>
  </si>
  <si>
    <t>субвенции из бюджета Чеченской Республики</t>
  </si>
  <si>
    <t>субсидии из бюджета Чеченской Республики</t>
  </si>
  <si>
    <t>собственные средства бюджета города Грозного</t>
  </si>
  <si>
    <t>в том числе:</t>
  </si>
  <si>
    <t>бюджет города Грозного</t>
  </si>
  <si>
    <t>Всего</t>
  </si>
  <si>
    <t>Отношение фактических расходов к оценке расходов, %</t>
  </si>
  <si>
    <t>Фактические расходы на отчетную дату, тыс.руб.</t>
  </si>
  <si>
    <t>Оценка расходов на отчетный год согласно муниципальной программе, тыс.руб.</t>
  </si>
  <si>
    <t>Источник финансирования</t>
  </si>
  <si>
    <t>Наименование муниципальной программы, подпрограммы</t>
  </si>
  <si>
    <t>Форма 6. Отчет о расходах на реализацию муниципальной програмы за счет всех источников финансирования</t>
  </si>
  <si>
    <t>Непрерывное профессиональное обучение классных руководителей</t>
  </si>
  <si>
    <t>17278</t>
  </si>
  <si>
    <t>Предоставляется общедоступное и бесплатное  начальное общее образование, основное общее образование по основным общеобразовательным программам в специальной (коррекционной) школе –148 учащихся.</t>
  </si>
  <si>
    <t>В соответствии с Порядком проведения социологического  опроса удовлетворенности населения качеством образования в общеобразовательных учреждениях г. Грозного, утвержденных приказом Департамента образования Мэрии г. Грозного от 09.12.2015 г. № 921 проводится  опрос потребителей муниципальных услуг об их качестве и доступности, обработка полученных результатов, принятие мер реагирования. Удовлетворенность населения качеством предоставляемых услуг составляет  98%</t>
  </si>
  <si>
    <t>Всероссийские проверочные работы перенесены на осень</t>
  </si>
  <si>
    <t>ОГЭ по расписанию в июне</t>
  </si>
  <si>
    <t>ЕГЭ по расписанию в июне</t>
  </si>
  <si>
    <t>В региональном этапе Всероссийской олимпиады школьников, которая проходила с 11.01.2022 г. по 25.02.2022 г. по 23 учебным дисциплинам: чеченский язык, чеченская литература, русский язык, русская литература, история, обществознание, право, математика, информатика и ИКТ, физика, астрономия, химия, биология, география, английский язык, немецкий язык, французский язык, физическая культура, основы безопасности жизнедеятельности (ОБЖ), экономика, искусство (МХК), экология и технология, приняли участие 58 обучающихся 9-11 классов – победители муниципального этапа олимпиады.
По итогам регионального этапа олимпиады обучающиеся муниципальных общеобразовательных организаций г. Грозного заняли 17 призовых мест, 10 из которых первые.
В заключительном этапе олимпиады принял участие победитель регионального этапа по французскому языку обучающийся МБОУ «Гимназия № 5» Айдамиров Мухаммед Шамханович (г. Нижний Новгород 18 – 22 марта 2022 г.). 
Приглашены для участия в заключительном этапе олимпиаде по предметам:
• английский язык - Саратова Р.Р., учащаяся 10 класса МБОУ «Президентский лицей»;
• математика - Тайсумова И.И., обучающийся 9 класса МБОУ «Математическая школа Х.И. Ибрагимова»; 
• немецкий язык - Даудова Р., учащаяся 10 класса МБОУ «СОШ № 14».</t>
  </si>
  <si>
    <t xml:space="preserve">В период с января по март месяц обеспечено участие обучающихся общеобразовательных организаций г. Грозного в:
- муниципальном этапе Всероссийского конкурса «Живая классика – 2022» – 110 чел., из них определены 1 победитель и 5 призеров;
- муниципальном этапе Всероссийских спортивных игр школьных спортивных клубов (ШСК) среди сборных команд обучающихся общеобразовательных организаций г. Грозного – 30 команд (480 обучающихся), из них определены 1 команда – победитель (16 обучающихся) и две команды призеров (32 обучающихся);
- муниципальный этап чемпионата школьной баскетбольной лиги «КЭС-БАСКЕТ» среди сборных команд обучающихся общеобразовательных организаций г. Грозного – 6 команд (60 обучающихся), из них определены:1 команда -  победитель (10 обучающихся) и две команды –призеров (20 обучающихся);
- региональном этапе XXIX Всероссийского конкурса юношеских исследовательских работ им. В. И. Вернадского приняли участие 6 обучающихся ОО г. Грозного. По итогам конкурса обучающиеся ОО г. Грозного заняли 1 первое, 3 вторых и 1 третье место.
- региональном этапе Всероссийского конкурса «Класс!» приняли участие 8 обучающихся ОО г. Грозного. По итогам конкурса они заняли 1 первое и 2 вторых места;
- региональном этапе Всероссийского спортивного фестиваля «Игры отважных» сборная команда г. Грозного заняла 1-е место (6 обучающихся);
- открытой олимпиаде «Северо - Кавказского федерального университета» среди учащихся образовательных организаций «45 параллель» по предмету «обществознание» – 86 чел., из них прошли в заключительный этап 34 чел.;
- университетской олимпиаде ФГБОУ ВО «Чеченский государственный университет им. А.А. Кадырова» по экономике, истории и биологии - 127 чел., из них заняли первое место – 3 обучающихся, второе - 3 обучающихся и третье место – 2 обучающихся.
- муниципальный этап Всероссийского конкурса исследовательских проектов «Без срока давности» приняли участие 7 команд (18 обучающихся) ОО г. Грозного, из них определены: 1 команда - победитель (3 обучающихся) и две команды - призеров (5 обучающихся);
- муниципальный этап Всероссийского конкурса сочинений «Без срока давности» приняли участие 83 учащихся из 34 муниципальных общеобразовательных организаций г. Грозного. По итогам конкурса первое место - 4 обучающихся, второе - 5 обучающихся и третье место - 6 обучающихся. (февраль 2022); 
- региональном этапе Всероссийского конкурса сочинений «Без срока давности», в котором приняли участие 4 обучающихся ОО г. Грозного. По итогам конкурса они заняли 1 первое и 1 призовое места.
</t>
  </si>
  <si>
    <t xml:space="preserve">В муниципальной системе образования в целях развития личностной, социальной, профессиональной поддержки и сопровождения молодых педагогов, создании условий для успешной адаптации и полноценной самореализации, непрерывного образования и роста их педагогической компетентности функционирует Школа молодого педагога г. Грозного, в состав которой в 2021-2022 учебном году вошли 311 молодых педагогических работников общеобразовательных организаций г. Грозного.В целях достижения результатов федерального проекта «Современная школа» национального проекта образование и в рамках реализации Плана мероприятий («дорожной карты») Муниципального центра наставничества г. Грозного по реализации целевой модели наставничества в муниципальных общеобразовательных организациях г. Грозного на 2021-2022 учебный год, утвержденного приказом Департамента образования Мэрии г. Грозного № 09-16/167 от 12.10.2021 г. в образовательных организациях города ведётся активная работа по организации встреч наставников и наставляемых, нуждающихся в помощи при овладении новыми компетенциями.
В 2021 – 2022 учебном году в различные формы наставничества вовлечены в качестве наставляемых обучающиеся (2790 чел.) и педагогические работники образовательных организаций г. Грозного, из них в форме «Учитель – учитель» - 326 наставляемых. 
</t>
  </si>
  <si>
    <t xml:space="preserve">В целях оказания методической помощи педагогическим работникам муниципальных общеобразовательных организаций города Грозного и в соответствии с планом работы Департамента образования Мэрии г. Грозного на 2022 год проведено 27 городских семинаров, в которых приняли участие 1411 педагогических работников. </t>
  </si>
  <si>
    <t xml:space="preserve">В период с января по март 2022 года 514 руководящих и педагогических работников муниципальных образовательных организаций г. Грозного прошли курсы повышения квалификации по 14 программам на базе:
- ГБУ ДПО «Институт развития образования Чеченской Республики» прошли обучение - 374 чел.;
- ФГАОУ ДПО «Академия Минпросвещения России» - 140 чел.                                        </t>
  </si>
  <si>
    <t xml:space="preserve">В целях оказания педагогическим работникам адресной помощи в повышении предметных компетенций и на основании приказа Департамента образования Мэрии г. Грозного № 09-16/207 от 10.12.2021 г. во всех общеобразовательных организациях реализуется региональный проект «Вектор роста - развитие предметных компетенций учителей начальных классов методами информального образования». В рамках проекта с 15.01.2022 г. заместителями директоров по учебной работе и тьюторами проекта проводятся еженедельные обучающие семинары по русскому языку, математике и окружающему миру по темам в соответствии с календарно – тематическим планированием проекта. В проекте принимают участие более 330 педагогических работников
В целях реализации федерального проекта «Современная школа» национального проекта «Образование», создания условий для непрерывного и планомерно профессионального развития педагогических работников, в том числе путем реализации целевой модели наставничества и на основании приказа Департамента образования Мэрии г. Грозного от 01.02.2022 от 15/08 – 59 в г. Грозном реализуется муниципальный проект «Школа непрерывного повышения педагогического мастерства педагогических работников», в котором принимают участие более 1500 учителей русского языка, математики, английского языка, истории, обществознания.. химии, биологии, географии, физики и информатики. В рамках проекта проведена входная диагностика по выявлению предметных дефицитов. С 26.02.2022 г. для учителей, испытывающих затруднения в предметных знаниях, проводятся еженедельные обучающие семинары на базе МБОУ «СОШ № 18» г. Грозного, в семинарах принимают участие более 340 человек.
</t>
  </si>
  <si>
    <t>Педагогами-психологами общеобразовательных организаций г. Грозного осуществляется непрерывная психологическая поддержка педагогических работников и руководителей ОО, проводиться постоянная профилактика психологического выгорания</t>
  </si>
  <si>
    <t>За 1 квартал 2022 года из бюджета г. Грозного на обеспечение деятельности подведомственных учреждений израсходовано 1 174 258 942  руб.</t>
  </si>
  <si>
    <t>Все  общеобразовательные организации города подключены к сети Интернет. В целях  активизации участия обучающихся в процессе усвоения нового материала, повышения их познавательной мотивации и навыков самостоятельной учебной деятельности используются интерактивное обучение и компьютерные технологии. Для достижения данной цели в школах города имеется 6487 единиц компьютеров, 1218  интерактивных досок и 1809 проекторов с экранами.
Более 93% педагогов школ города используют информационно-коммуникационные технологии в образовательном процессе. Ведется работа по увеличению  степени  использования Интернет-ресурсов при  изучении учебных предметов по уровням образования.</t>
  </si>
  <si>
    <t xml:space="preserve">Во  всех общеобразовательных учреждениях г. Грозного проведены необходимые ремонтные работы.  На конец 1 квартала 2022 года в каптьальном ремонте нуждаются 35 общеобразовательных организаций. </t>
  </si>
  <si>
    <t>Проведение конкурса запланировано на сентябрь 2022 года</t>
  </si>
  <si>
    <t>Горячим питанием обеспечены 27608 обучающихся 1-4 классов муниципальных бюджетных общеобразовательных организаций г. Грозного</t>
  </si>
  <si>
    <t xml:space="preserve">В 2022 году 5 учреждений дополнительного образования, Президентский лицей, Математическая школа, Гимназий №№12,14, Лингвистическая школа приняли участие в независимой оценке качества условий осуществления  образовательной деятельности, проводимой Автономной некоммерческой организацией "Северо-Кавказский центр профессионально-общественной аккредитации" </t>
  </si>
  <si>
    <t xml:space="preserve">В соответствии с распоряжением Министерства Просвещения Российской Федерации от 15.07.2021 г. № Р-150 «Об утверждении плана проведения открытых онлайн-уроков, реализуемых с учетом опыта цикла открытых уроков «ПроеКТОриЯ», направленных на раннюю профориентацию в 2021-2022 учебном году муниципальные общеобразовательные организации г. Грозного принимают активное участие в просмотре данных онлайн-уроков.
В рамках федерального проекта «Успех каждого ребенка» национального проекта «Образование» проведены 10 онлайн-уроков «ПроеКТОриЯ»,  посвященных различным профессиям, в которых приняли участие 65057 обучающихся муниципальных общеобразовательных организаций  г. Грозного.
</t>
  </si>
  <si>
    <t xml:space="preserve">В  2021-2022 учебном году в г. Грозном в проекте по ранней профессиональной ориентации учащихся 6–11-х классов общеобразовательных организаций г. Грозного приняли участие 3489  школьников.
Количество зарегистрированных детей — 3489..
Количество пройденных онлайн – диагностик  — 2863
Количество детей, прошедших тест — 2863.
Количество соглашений на обработку персональных данных от родителей — 3489.
</t>
  </si>
  <si>
    <t>В системе муниципального общего и дополнительного образования г. Грозного по дополнительным общеобразовательным общеразвивающим программам обучается 36920 чел. в возрасте от 5 до 18 лет. В системе муниципальных организаций дополнительного образования г. Грозного насчитывается 445 клубных обьединений, функционирующих по следующим направлениям:
художественное;
художественно-эстетическое;
социально-педагогическое;
научно-техническое;
физкультурно-спортивное;
естественно-научное;
туристско-краеведческое;
техническое;
культурологическое</t>
  </si>
  <si>
    <t>В соотвествии требованиями все дополнительные общеобразовательные общеразвивающие программы обновлены</t>
  </si>
  <si>
    <t>За отчетный период разработаны новые образовательные программы и проекты, которые внедрены на начало 2021-2022 гг. Также разработаны образовательные программы по работе с одаренными детьми.</t>
  </si>
  <si>
    <t xml:space="preserve">За отчетный период в системе дополнительного образования г. Грозного апробации новых образвательных программ и проектов не производилось  </t>
  </si>
  <si>
    <t xml:space="preserve">За отчетный период неоднократно организовывались и проводились мероприятия по санитарной очистке территорий и прилегающих участков подведомственных учреждений дополнительного образования г. Грозного </t>
  </si>
  <si>
    <t xml:space="preserve">В соответствии с утвержденными образовательными стандартами педагоги дополнительного образования не реже 1 раза в 3 года проходят курсы повышения квалификации. </t>
  </si>
  <si>
    <t>Информация об организации предоставления общего, дополнительного образования в муниципальных общеобразовательных учреждениях размещена на официальном сайте образовательных организаций и Департамента образования Мэрии г. Грозного. Все проведенные за отчетный период мероприятия были освещены в СМИ</t>
  </si>
  <si>
    <t>На официальном сайте Мэрии города Грозного размещена и поддерживается в актуальном состоянии информация о Департаменте образования Мэрии города Грозного, контактных телефонах и адресах электронной почты подведомственных образовательных организациях</t>
  </si>
  <si>
    <t>Все значимые мероприятия, организованные и проведенные Департаментом образования Мэрии г. Грозного и подведомственными учреждениями в сфере дополнительного образования, освещены на официальном аккаунте в социальных сетях, а также на официальном сайте Департамента образования Мэрии г. Грозного</t>
  </si>
  <si>
    <t>Удовлетворенность потребителей качеством предоставляемых муниципальными организациями дополнительного образования г. Грозного образовательных услуг составляет 98%</t>
  </si>
  <si>
    <t>По итогам мониторинга установлена удовлетворенность воспитанников и их родителей (законных представителей) образовательным процессом в учреждениях дополнительного образования. Она составляет 90,7%</t>
  </si>
  <si>
    <t>За отчетный период  2022  года обращений граждан по вопросам предоставления дополнительного образования детей, требующих принятия мер, не поступало</t>
  </si>
  <si>
    <t>Обновляется постоянно на сайте Департамента информация о Департаменте образования Мэрии города Грозного, его структурных подразделениях, а также муниципальных общеобразовательных организациях города Грозного, контактных телефонах и адресах электронной почты</t>
  </si>
  <si>
    <t>В 1 квартале 2022 года общее количество детей,  принявщих участие в конкурсах  и мероприятиях на городском, республиканском, межрегиональном и российском уровнях составляет 1054 детей</t>
  </si>
  <si>
    <t xml:space="preserve">В целях распростронения среди педагогов успешного опыта организации дополнительного образования детей за 1 квартал  2022 года в системе муниципального дополнительного образования г. Грозного организованы и проведены  2 совещения. </t>
  </si>
  <si>
    <t>Проводится  постоянный мониторинг и контроль за выполнением программных мероприятий, достижением целевых показателей, обращается внимание на повышение качества планирования целевых показателей, кроме того внесены изменения в перечень основных мероприятий программы, в целевые показатели реализации программы с учетом финансирования на 2022 год</t>
  </si>
  <si>
    <r>
      <t>На сайте Департамента образования мэрии г. Грозного функционирует платформа обратной связи. В 1 квартале 2022 года зарегистрирован</t>
    </r>
    <r>
      <rPr>
        <sz val="10"/>
        <rFont val="Times New Roman"/>
        <family val="1"/>
        <charset val="204"/>
      </rPr>
      <t xml:space="preserve">о 8 жалоб и предложений потребителей. </t>
    </r>
  </si>
  <si>
    <t>В 1 квартале 2022 года 305 классных руководителей общеобразовательных организаций г. Грозного прошли курсы повышения квалификации</t>
  </si>
  <si>
    <t>-</t>
  </si>
  <si>
    <r>
      <t>За 1 квартал 2022 года всего рассмотрено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198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обращений граждан по вопросам предоставления общего образования</t>
    </r>
  </si>
  <si>
    <t>В 1 квартале 2022 года 1233  руководящих и педагогических работников муниципальных образовательных организаций г. Грозного прошли курсы повышения квалификации на базе: 
- ГБУ ДПО «Институт развития образования Чеченской Республики» прошли обучение - 374 чел.;
- ФГ АОУ Академия Минпросвещения РФ - 859 чел.</t>
  </si>
  <si>
    <t>Форма 1. Отчет о достигнутых значениях целевых показателей (индикаторов) муниципальной программы «Развитие образования города Грозного» за 1 квартал 2022 года</t>
  </si>
  <si>
    <t xml:space="preserve">Форма 2. Перечень основных мероприятий муниципальной программы
«Развитие образования города Грозного» за 1 квартал 2022 года </t>
  </si>
  <si>
    <t>Муниципальная программа «Развитие образования города Грозного»</t>
  </si>
  <si>
    <t xml:space="preserve">"Развитие образования города Грозного" </t>
  </si>
  <si>
    <t>1 квартал 2022г.</t>
  </si>
  <si>
    <t>В целях оказания методической помощи педагогическим работникам муниципальных общеобразовательных организаций города Грозного и в соответствии с планом работы Департамента образования Мэрии г. Грозного на 2022 год проведено 27 городских семинаров, в которых приняли участие 1411 педагогических работников.                                                                                                               В период с января по март 2022 года 514 руководящих и педагогических работников муниципальных образовательных организаций г. Грозного прошли курсы повышения квалификации по 14 программам на базе:
- ГБУ ДПО «Институт развития образования Чеченской Республики» прошли обучение - 374 чел.;
- ФГАОУ ДПО «Академия Минпросвещения России» - 140 чел.                                                                                                                                                                                                       В целях создания условий для развития творческого потенциала и самореализации молодых педагогических работников, их мотивации и стимулирования к поиску новых форм интеллектуальной и творческой деятельности и на основании приказа Департамента образования Мэрии г. Грозного от 17.01.2022 г. № 04/08-59 с 27.01.2022 г. по 11.02.2022 г. проведен городской конкурс «Молодой педагог - 2022», в котором приняли участие 27 молодых педагогов из 25 муниципальных общеобразовательных организаций г. Грозного.
По итогам городского конкурса «Молодой педагог - 2022» выявлен абсолютный победитель - Дешнеева Марха Ширваниевна, учитель биологии МБОУ «СОШ № 48» и пять лауреатов конкурса:
-Ахметханова Жанета Магомедовна, учитель обществознания МБОУ «СОШ № 13»; 
-Умханова Макка Мансуровна, учитель английского языка МБОУ «Гимназия № 5»;
-Мусаева Иман Магомедовна, учитель биологии МБОУ «СОШ № 57» г. Грозного;
-Цовгуева Жарадат Анзоровна, учитель начальных классов МБОУ «СОШ № 10» г. Грозного;
-Мягчиева Альбика Шамильевна, учитель начальных классов МБОУ «Математическая школа № 1 им. Х.И. Ибрагимова» г. Грозного.
В целях выявления и дальнейшего распространения передового педагогического опыта, развития творческой активности учителей, поддержки инновационных технологий в организации образовательного процесса, а также роста профессионального мастерства педагогических работников и на основании приказа Департамента образования Мэрии г. Грозного от 04.02.2022 г.№ 20/08-58 проведен муниципальный этап Всероссийского конкурса «Учитель года России» в 2022 году, в котором приняли участие   24 педагогических работников из 21 общеобразовательной организации города Грозного.
По итогам муниципального этапа Всероссийского конкурса «Учитель года России» в 2022 году определен победитель - Ламаркаев Ахмед Ибрагимович, учитель русского языка и литературы МБОУ «Математическая школа №1 им. Х.И. Ибрагимова» г. Грозного и четыре лауреата конкурса:
- Исаев Руслан Русланович, учитель физической культуры МБОУ «Гимназия № 14» г. Грозного;
- Смолярова Кристина Владиславовна, учитель начальных классов МБОУ «Гимназия № 12» г. Грозного;
- Авторханова Лиана Даудовна, учитель начальных классов МБОУ «СОШ № 7» г. Грозного;
- Шаваева Залина Ахиатовна, учитель ИЗО МБОУ «СОШ № 7» г. Грозного.
Победитель и лауреаты конкурса представят город на региональном этапе Всероссийского конкурса «Учитель года России» в 2022 году.</t>
  </si>
  <si>
    <t xml:space="preserve">         На основании приказа Департамента образования Мэрии г. Грозного №40/08-58 от 21.02.2022 г. проведен мониторинг организации работы по обеспечению объективности результатов процедур оценки качества образования.                                                                                                                                                                                                                                                                                                                Мониторинг реализации дорожной карты по подготовке к Государственной итоговой аттестации в 2022 году.                                                                    Мониторинг состояния качества образования в школах с низкими образовательными результами г. Грозного.                                                                                             </t>
  </si>
  <si>
    <t xml:space="preserve">В 1 квартале 2022 года проведены итоги  независимой оценке качества условий осуществления  образовательной деятельности, проводимой Автономной некоммерческой организацией "Северо-Кавказский центр профессионально-общественной аккредитации", проведенной в декабре 2021 года в 5 учреждениях дополнительного образования, Президентском лицее, Математической школе, Гимназиях №№12,14, Лингвистической школе </t>
  </si>
  <si>
    <t>Доля обучающихся 1-4 классов, получающих горячее бесплатное питание, в общей численности обучающихся 1-4 классов общеобразовательных организаций</t>
  </si>
  <si>
    <t xml:space="preserve">за I квартал 2022 года </t>
  </si>
  <si>
    <t>Вид правового акта</t>
  </si>
  <si>
    <t>Дата принятия</t>
  </si>
  <si>
    <t>Номер №</t>
  </si>
  <si>
    <t>Суть изменений (краткое изложение)</t>
  </si>
  <si>
    <t>Постановление Мэрии      г. Грозного</t>
  </si>
  <si>
    <t xml:space="preserve">Форма 7. Сведения о внесенных за 1 квартал 2022 года изменениях в муниципальную программу "Развитие образования города Грозного" </t>
  </si>
  <si>
    <t>15.02.2022г.</t>
  </si>
  <si>
    <t xml:space="preserve">     О внесении изменений в постановление Мэрии города Грозного 
от 28 декабря 2020 года № 125 «Об утверждении муниципальной программы «Развитие образования города Грозного» на 2021-2025 годы»
     Приведение муниципальной программы «Развитие образования города Грозного» в соответствие с решением Грозненской городской Думы от 30 декабря 2021 года № 49 «О внесении изменений в решение Грозненской городской Думы от 29 декабря 2020 года № 77  «О бюджете муниципального образования «городской округ «город Грозный» на 2021 год и плановый период 2022 и 2023 годов», решением Грозненской городской Думы от 30 декабря 2021 года № 50 «О бюджете муниципального образования «городской округ «город Грозный» на 2022 год и плановый период 2023 и 2024 годов»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</si>
</sst>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_₽"/>
    <numFmt numFmtId="165" formatCode="0.0"/>
    <numFmt numFmtId="166" formatCode="#,##0.0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Calibri"/>
      <family val="2"/>
      <scheme val="minor"/>
    </font>
    <font>
      <sz val="10"/>
      <color theme="1"/>
      <name val="Calibri Light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/>
      <diagonal/>
    </border>
    <border>
      <left/>
      <right style="medium">
        <color rgb="FF595959"/>
      </right>
      <top style="medium">
        <color rgb="FF595959"/>
      </top>
      <bottom/>
      <diagonal/>
    </border>
  </borders>
  <cellStyleXfs count="13">
    <xf numFmtId="0" fontId="0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15"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0" fillId="0" borderId="6" xfId="0" applyFont="1" applyFill="1" applyBorder="1" applyAlignment="1">
      <alignment vertical="center" wrapText="1"/>
    </xf>
    <xf numFmtId="0" fontId="4" fillId="0" borderId="0" xfId="2"/>
    <xf numFmtId="49" fontId="10" fillId="0" borderId="1" xfId="0" applyNumberFormat="1" applyFont="1" applyFill="1" applyBorder="1" applyAlignment="1">
      <alignment horizontal="center" vertical="center" wrapText="1"/>
    </xf>
    <xf numFmtId="168" fontId="10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 wrapText="1"/>
    </xf>
    <xf numFmtId="0" fontId="10" fillId="2" borderId="0" xfId="0" applyFont="1" applyFill="1" applyAlignment="1">
      <alignment vertical="top" wrapText="1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justify" vertical="center" wrapText="1"/>
    </xf>
    <xf numFmtId="0" fontId="13" fillId="2" borderId="3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justify" vertical="center" wrapText="1"/>
    </xf>
    <xf numFmtId="0" fontId="0" fillId="2" borderId="0" xfId="0" applyFill="1" applyAlignment="1">
      <alignment horizontal="left" vertical="center"/>
    </xf>
    <xf numFmtId="0" fontId="0" fillId="0" borderId="0" xfId="0"/>
    <xf numFmtId="0" fontId="19" fillId="0" borderId="0" xfId="0" applyFont="1"/>
    <xf numFmtId="0" fontId="19" fillId="2" borderId="0" xfId="0" applyFont="1" applyFill="1"/>
    <xf numFmtId="0" fontId="15" fillId="2" borderId="0" xfId="0" applyFont="1" applyFill="1"/>
    <xf numFmtId="0" fontId="20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/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165" fontId="19" fillId="0" borderId="1" xfId="0" applyNumberFormat="1" applyFont="1" applyBorder="1" applyAlignment="1">
      <alignment horizontal="center" vertical="center"/>
    </xf>
    <xf numFmtId="0" fontId="0" fillId="2" borderId="0" xfId="0" applyFill="1"/>
    <xf numFmtId="0" fontId="19" fillId="0" borderId="0" xfId="0" applyFont="1" applyAlignment="1"/>
    <xf numFmtId="0" fontId="19" fillId="2" borderId="0" xfId="0" applyFont="1" applyFill="1" applyAlignment="1"/>
    <xf numFmtId="167" fontId="9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167" fontId="19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center" vertical="top" wrapText="1"/>
    </xf>
    <xf numFmtId="167" fontId="20" fillId="2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0" fillId="0" borderId="1" xfId="0" applyBorder="1"/>
    <xf numFmtId="167" fontId="0" fillId="0" borderId="0" xfId="0" applyNumberFormat="1"/>
    <xf numFmtId="0" fontId="15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2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5" fillId="0" borderId="0" xfId="0" applyFont="1"/>
    <xf numFmtId="167" fontId="24" fillId="0" borderId="1" xfId="0" applyNumberFormat="1" applyFont="1" applyFill="1" applyBorder="1" applyAlignment="1">
      <alignment horizontal="center" vertical="center"/>
    </xf>
    <xf numFmtId="167" fontId="24" fillId="0" borderId="1" xfId="0" applyNumberFormat="1" applyFont="1" applyBorder="1" applyAlignment="1">
      <alignment horizontal="center" vertical="center"/>
    </xf>
    <xf numFmtId="167" fontId="26" fillId="0" borderId="1" xfId="0" applyNumberFormat="1" applyFont="1" applyFill="1" applyBorder="1" applyAlignment="1">
      <alignment horizontal="center" vertical="center" wrapText="1"/>
    </xf>
    <xf numFmtId="167" fontId="24" fillId="2" borderId="1" xfId="0" applyNumberFormat="1" applyFont="1" applyFill="1" applyBorder="1" applyAlignment="1">
      <alignment horizontal="center" vertical="center"/>
    </xf>
    <xf numFmtId="167" fontId="23" fillId="2" borderId="1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vertical="center" wrapText="1"/>
    </xf>
    <xf numFmtId="166" fontId="24" fillId="2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 wrapText="1"/>
    </xf>
    <xf numFmtId="166" fontId="24" fillId="0" borderId="1" xfId="0" applyNumberFormat="1" applyFont="1" applyFill="1" applyBorder="1" applyAlignment="1">
      <alignment horizontal="center" vertical="center"/>
    </xf>
    <xf numFmtId="165" fontId="24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 vertical="center"/>
    </xf>
    <xf numFmtId="3" fontId="24" fillId="0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/>
    </xf>
    <xf numFmtId="0" fontId="24" fillId="0" borderId="1" xfId="0" applyFont="1" applyBorder="1"/>
    <xf numFmtId="165" fontId="24" fillId="0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vertical="top" wrapText="1"/>
    </xf>
    <xf numFmtId="0" fontId="23" fillId="0" borderId="1" xfId="0" applyFont="1" applyBorder="1" applyAlignment="1">
      <alignment horizontal="center" vertical="top" wrapText="1"/>
    </xf>
    <xf numFmtId="4" fontId="23" fillId="2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Border="1" applyAlignment="1">
      <alignment horizontal="center" vertical="center"/>
    </xf>
    <xf numFmtId="165" fontId="24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0" borderId="0" xfId="7"/>
    <xf numFmtId="0" fontId="19" fillId="0" borderId="0" xfId="7" applyFont="1" applyAlignment="1"/>
    <xf numFmtId="0" fontId="19" fillId="2" borderId="0" xfId="7" applyFont="1" applyFill="1" applyAlignment="1"/>
    <xf numFmtId="0" fontId="19" fillId="0" borderId="0" xfId="7" applyFont="1" applyAlignment="1">
      <alignment horizontal="right"/>
    </xf>
    <xf numFmtId="0" fontId="15" fillId="0" borderId="0" xfId="7" applyFont="1"/>
    <xf numFmtId="0" fontId="15" fillId="0" borderId="0" xfId="7" applyFont="1" applyAlignment="1">
      <alignment horizontal="center"/>
    </xf>
    <xf numFmtId="0" fontId="15" fillId="2" borderId="0" xfId="7" applyFont="1" applyFill="1"/>
    <xf numFmtId="0" fontId="20" fillId="0" borderId="3" xfId="7" applyFont="1" applyBorder="1" applyAlignment="1">
      <alignment horizontal="center" vertical="center" wrapText="1"/>
    </xf>
    <xf numFmtId="0" fontId="9" fillId="0" borderId="3" xfId="7" applyFont="1" applyBorder="1" applyAlignment="1">
      <alignment horizontal="center" vertical="center" wrapText="1"/>
    </xf>
    <xf numFmtId="0" fontId="9" fillId="2" borderId="1" xfId="7" applyFont="1" applyFill="1" applyBorder="1" applyAlignment="1">
      <alignment horizontal="center" vertical="center" wrapText="1"/>
    </xf>
    <xf numFmtId="0" fontId="9" fillId="0" borderId="1" xfId="7" applyFont="1" applyBorder="1" applyAlignment="1">
      <alignment horizontal="center" vertical="center" wrapText="1"/>
    </xf>
    <xf numFmtId="0" fontId="20" fillId="0" borderId="1" xfId="7" applyFont="1" applyBorder="1" applyAlignment="1">
      <alignment horizontal="left" vertical="center" wrapText="1"/>
    </xf>
    <xf numFmtId="167" fontId="20" fillId="2" borderId="1" xfId="7" applyNumberFormat="1" applyFont="1" applyFill="1" applyBorder="1" applyAlignment="1">
      <alignment horizontal="center" vertical="center"/>
    </xf>
    <xf numFmtId="4" fontId="19" fillId="0" borderId="1" xfId="7" applyNumberFormat="1" applyFont="1" applyBorder="1" applyAlignment="1">
      <alignment horizontal="center" vertical="center"/>
    </xf>
    <xf numFmtId="0" fontId="10" fillId="3" borderId="1" xfId="7" applyFont="1" applyFill="1" applyBorder="1" applyAlignment="1">
      <alignment vertical="center" wrapText="1"/>
    </xf>
    <xf numFmtId="167" fontId="19" fillId="0" borderId="1" xfId="7" applyNumberFormat="1" applyFont="1" applyBorder="1" applyAlignment="1">
      <alignment horizontal="center" vertical="center"/>
    </xf>
    <xf numFmtId="0" fontId="10" fillId="3" borderId="1" xfId="7" applyFont="1" applyFill="1" applyBorder="1" applyAlignment="1">
      <alignment horizontal="left" vertical="center" wrapText="1" indent="1"/>
    </xf>
    <xf numFmtId="167" fontId="19" fillId="2" borderId="6" xfId="7" applyNumberFormat="1" applyFont="1" applyFill="1" applyBorder="1" applyAlignment="1">
      <alignment horizontal="center" vertical="center"/>
    </xf>
    <xf numFmtId="167" fontId="19" fillId="2" borderId="1" xfId="7" applyNumberFormat="1" applyFont="1" applyFill="1" applyBorder="1" applyAlignment="1">
      <alignment horizontal="center" vertical="center"/>
    </xf>
    <xf numFmtId="167" fontId="19" fillId="0" borderId="6" xfId="7" applyNumberFormat="1" applyFont="1" applyBorder="1" applyAlignment="1">
      <alignment horizontal="center" vertical="center"/>
    </xf>
    <xf numFmtId="0" fontId="10" fillId="3" borderId="1" xfId="7" applyFont="1" applyFill="1" applyBorder="1" applyAlignment="1">
      <alignment horizontal="left" vertical="top" wrapText="1" indent="1"/>
    </xf>
    <xf numFmtId="167" fontId="23" fillId="0" borderId="6" xfId="7" applyNumberFormat="1" applyFont="1" applyFill="1" applyBorder="1" applyAlignment="1">
      <alignment horizontal="center" vertical="center"/>
    </xf>
    <xf numFmtId="4" fontId="24" fillId="0" borderId="1" xfId="7" applyNumberFormat="1" applyFont="1" applyBorder="1" applyAlignment="1">
      <alignment horizontal="center" vertical="center"/>
    </xf>
    <xf numFmtId="167" fontId="24" fillId="0" borderId="6" xfId="7" applyNumberFormat="1" applyFont="1" applyFill="1" applyBorder="1" applyAlignment="1">
      <alignment horizontal="center" vertical="center"/>
    </xf>
    <xf numFmtId="10" fontId="24" fillId="0" borderId="1" xfId="7" applyNumberFormat="1" applyFont="1" applyBorder="1" applyAlignment="1">
      <alignment horizontal="center" vertical="center"/>
    </xf>
    <xf numFmtId="167" fontId="24" fillId="0" borderId="1" xfId="7" applyNumberFormat="1" applyFont="1" applyFill="1" applyBorder="1" applyAlignment="1">
      <alignment horizontal="center" vertical="center"/>
    </xf>
    <xf numFmtId="167" fontId="19" fillId="0" borderId="6" xfId="7" applyNumberFormat="1" applyFont="1" applyFill="1" applyBorder="1" applyAlignment="1">
      <alignment horizontal="center" vertical="center"/>
    </xf>
    <xf numFmtId="167" fontId="24" fillId="2" borderId="6" xfId="7" applyNumberFormat="1" applyFont="1" applyFill="1" applyBorder="1" applyAlignment="1">
      <alignment horizontal="center" vertical="center"/>
    </xf>
    <xf numFmtId="167" fontId="24" fillId="0" borderId="4" xfId="7" applyNumberFormat="1" applyFont="1" applyBorder="1" applyAlignment="1">
      <alignment horizontal="center" vertical="center"/>
    </xf>
    <xf numFmtId="167" fontId="24" fillId="0" borderId="1" xfId="7" applyNumberFormat="1" applyFont="1" applyBorder="1" applyAlignment="1">
      <alignment horizontal="center" vertical="center"/>
    </xf>
    <xf numFmtId="167" fontId="24" fillId="0" borderId="6" xfId="7" applyNumberFormat="1" applyFont="1" applyBorder="1" applyAlignment="1">
      <alignment horizontal="center" vertical="center"/>
    </xf>
    <xf numFmtId="167" fontId="25" fillId="0" borderId="6" xfId="7" applyNumberFormat="1" applyFont="1" applyBorder="1" applyAlignment="1">
      <alignment horizontal="center" vertical="center"/>
    </xf>
    <xf numFmtId="4" fontId="25" fillId="0" borderId="1" xfId="7" applyNumberFormat="1" applyFont="1" applyBorder="1" applyAlignment="1">
      <alignment horizontal="center" vertical="center"/>
    </xf>
    <xf numFmtId="4" fontId="19" fillId="2" borderId="0" xfId="7" applyNumberFormat="1" applyFont="1" applyFill="1" applyBorder="1" applyAlignment="1">
      <alignment horizontal="center" vertical="center"/>
    </xf>
    <xf numFmtId="0" fontId="2" fillId="0" borderId="0" xfId="7" applyBorder="1"/>
    <xf numFmtId="167" fontId="2" fillId="2" borderId="0" xfId="7" applyNumberFormat="1" applyFill="1"/>
    <xf numFmtId="0" fontId="2" fillId="2" borderId="0" xfId="7" applyFill="1"/>
    <xf numFmtId="166" fontId="11" fillId="0" borderId="0" xfId="7" applyNumberFormat="1" applyFont="1"/>
    <xf numFmtId="166" fontId="22" fillId="0" borderId="0" xfId="7" applyNumberFormat="1" applyFont="1"/>
    <xf numFmtId="0" fontId="2" fillId="2" borderId="0" xfId="7" applyFill="1" applyBorder="1"/>
    <xf numFmtId="166" fontId="21" fillId="2" borderId="0" xfId="7" applyNumberFormat="1" applyFont="1" applyFill="1" applyBorder="1"/>
    <xf numFmtId="167" fontId="19" fillId="2" borderId="0" xfId="7" applyNumberFormat="1" applyFont="1" applyFill="1" applyBorder="1" applyAlignment="1">
      <alignment horizontal="center" vertical="center"/>
    </xf>
    <xf numFmtId="0" fontId="19" fillId="2" borderId="0" xfId="7" applyFont="1" applyFill="1" applyBorder="1"/>
    <xf numFmtId="166" fontId="11" fillId="2" borderId="0" xfId="7" applyNumberFormat="1" applyFont="1" applyFill="1" applyBorder="1"/>
    <xf numFmtId="166" fontId="11" fillId="2" borderId="0" xfId="7" applyNumberFormat="1" applyFont="1" applyFill="1" applyBorder="1" applyAlignment="1">
      <alignment horizontal="center" wrapText="1"/>
    </xf>
    <xf numFmtId="166" fontId="11" fillId="2" borderId="0" xfId="7" applyNumberFormat="1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left" vertical="top" wrapText="1"/>
    </xf>
    <xf numFmtId="0" fontId="19" fillId="0" borderId="0" xfId="0" applyFont="1" applyAlignment="1">
      <alignment horizontal="center"/>
    </xf>
    <xf numFmtId="0" fontId="20" fillId="0" borderId="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9" fillId="0" borderId="3" xfId="7" applyFont="1" applyBorder="1" applyAlignment="1">
      <alignment horizontal="center" vertical="center"/>
    </xf>
    <xf numFmtId="0" fontId="19" fillId="0" borderId="8" xfId="7" applyFont="1" applyBorder="1" applyAlignment="1">
      <alignment horizontal="center" vertical="center"/>
    </xf>
    <xf numFmtId="0" fontId="19" fillId="0" borderId="2" xfId="7" applyFont="1" applyBorder="1" applyAlignment="1">
      <alignment horizontal="center" vertical="center"/>
    </xf>
    <xf numFmtId="0" fontId="19" fillId="0" borderId="3" xfId="7" applyFont="1" applyBorder="1" applyAlignment="1">
      <alignment horizontal="center" vertical="top" wrapText="1"/>
    </xf>
    <xf numFmtId="0" fontId="19" fillId="0" borderId="8" xfId="7" applyFont="1" applyBorder="1" applyAlignment="1">
      <alignment horizontal="center" vertical="top" wrapText="1"/>
    </xf>
    <xf numFmtId="0" fontId="19" fillId="0" borderId="2" xfId="7" applyFont="1" applyBorder="1" applyAlignment="1">
      <alignment horizontal="center" vertical="top" wrapText="1"/>
    </xf>
    <xf numFmtId="0" fontId="19" fillId="0" borderId="3" xfId="7" applyFont="1" applyBorder="1" applyAlignment="1">
      <alignment horizontal="center" vertical="center" wrapText="1"/>
    </xf>
    <xf numFmtId="0" fontId="19" fillId="0" borderId="8" xfId="7" applyFont="1" applyBorder="1" applyAlignment="1">
      <alignment horizontal="center" vertical="center" wrapText="1"/>
    </xf>
    <xf numFmtId="0" fontId="19" fillId="0" borderId="2" xfId="7" applyFont="1" applyBorder="1" applyAlignment="1">
      <alignment horizontal="center" vertical="center" wrapText="1"/>
    </xf>
    <xf numFmtId="0" fontId="15" fillId="0" borderId="0" xfId="7" applyFont="1"/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30" fillId="0" borderId="0" xfId="0" applyFont="1"/>
    <xf numFmtId="0" fontId="15" fillId="0" borderId="0" xfId="12" applyFont="1" applyAlignment="1">
      <alignment horizontal="center" wrapText="1"/>
    </xf>
    <xf numFmtId="0" fontId="1" fillId="0" borderId="0" xfId="12"/>
    <xf numFmtId="0" fontId="13" fillId="0" borderId="9" xfId="12" applyFont="1" applyBorder="1" applyAlignment="1">
      <alignment horizontal="center" wrapText="1"/>
    </xf>
    <xf numFmtId="0" fontId="13" fillId="0" borderId="10" xfId="12" applyFont="1" applyBorder="1" applyAlignment="1">
      <alignment horizontal="center" wrapText="1"/>
    </xf>
    <xf numFmtId="0" fontId="13" fillId="0" borderId="1" xfId="12" applyFont="1" applyBorder="1" applyAlignment="1">
      <alignment horizontal="center" vertical="center" wrapText="1"/>
    </xf>
    <xf numFmtId="0" fontId="13" fillId="0" borderId="1" xfId="12" applyFont="1" applyFill="1" applyBorder="1" applyAlignment="1">
      <alignment vertical="center" wrapText="1"/>
    </xf>
    <xf numFmtId="0" fontId="13" fillId="0" borderId="1" xfId="12" applyFont="1" applyFill="1" applyBorder="1" applyAlignment="1">
      <alignment horizontal="center" vertical="center" wrapText="1"/>
    </xf>
    <xf numFmtId="0" fontId="1" fillId="0" borderId="0" xfId="12" applyFill="1"/>
    <xf numFmtId="0" fontId="8" fillId="0" borderId="0" xfId="12" applyFont="1" applyBorder="1" applyAlignment="1">
      <alignment horizontal="center" vertical="center"/>
    </xf>
    <xf numFmtId="0" fontId="13" fillId="0" borderId="0" xfId="12" applyFont="1" applyBorder="1" applyAlignment="1">
      <alignment wrapText="1"/>
    </xf>
    <xf numFmtId="0" fontId="13" fillId="0" borderId="0" xfId="12" applyFont="1" applyBorder="1" applyAlignment="1">
      <alignment horizontal="center" wrapText="1"/>
    </xf>
    <xf numFmtId="0" fontId="31" fillId="0" borderId="0" xfId="12" applyFont="1" applyBorder="1" applyAlignment="1">
      <alignment wrapText="1"/>
    </xf>
    <xf numFmtId="0" fontId="1" fillId="0" borderId="0" xfId="12" applyBorder="1"/>
    <xf numFmtId="0" fontId="8" fillId="0" borderId="0" xfId="12" applyFont="1" applyBorder="1"/>
  </cellXfs>
  <cellStyles count="13">
    <cellStyle name="Обычный" xfId="0" builtinId="0"/>
    <cellStyle name="Обычный 2" xfId="1"/>
    <cellStyle name="Обычный 2 2" xfId="5"/>
    <cellStyle name="Обычный 2 2 2" xfId="10"/>
    <cellStyle name="Обычный 2 3" xfId="3"/>
    <cellStyle name="Обычный 2 4" xfId="8"/>
    <cellStyle name="Обычный 3" xfId="2"/>
    <cellStyle name="Обычный 3 2" xfId="6"/>
    <cellStyle name="Обычный 3 2 2" xfId="11"/>
    <cellStyle name="Обычный 3 3" xfId="4"/>
    <cellStyle name="Обычный 3 4" xfId="9"/>
    <cellStyle name="Обычный 4" xfId="7"/>
    <cellStyle name="Обычный 4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4"/>
  <sheetViews>
    <sheetView tabSelected="1" view="pageBreakPreview" zoomScale="84" zoomScaleNormal="100" zoomScaleSheetLayoutView="84" zoomScalePageLayoutView="120" workbookViewId="0">
      <selection activeCell="F22" sqref="F22"/>
    </sheetView>
  </sheetViews>
  <sheetFormatPr defaultRowHeight="15" x14ac:dyDescent="0.25"/>
  <cols>
    <col min="1" max="1" width="4.85546875" style="5" customWidth="1"/>
    <col min="2" max="2" width="31" customWidth="1"/>
    <col min="3" max="3" width="9.85546875" customWidth="1"/>
    <col min="4" max="4" width="9.140625" style="27" bestFit="1" customWidth="1"/>
    <col min="5" max="5" width="10" style="27" bestFit="1" customWidth="1"/>
    <col min="6" max="6" width="9.140625" style="39" bestFit="1" customWidth="1"/>
    <col min="7" max="7" width="13.85546875" customWidth="1"/>
    <col min="8" max="8" width="13" customWidth="1"/>
    <col min="9" max="9" width="10" customWidth="1"/>
    <col min="10" max="10" width="24.140625" customWidth="1"/>
  </cols>
  <sheetData>
    <row r="2" spans="1:10" ht="30" customHeight="1" x14ac:dyDescent="0.25">
      <c r="A2" s="159" t="s">
        <v>333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37.5" customHeight="1" x14ac:dyDescent="0.25">
      <c r="A3" s="166" t="s">
        <v>0</v>
      </c>
      <c r="B3" s="168" t="s">
        <v>8</v>
      </c>
      <c r="C3" s="168" t="s">
        <v>9</v>
      </c>
      <c r="D3" s="163" t="s">
        <v>10</v>
      </c>
      <c r="E3" s="164"/>
      <c r="F3" s="165"/>
      <c r="G3" s="168" t="s">
        <v>11</v>
      </c>
      <c r="H3" s="166" t="s">
        <v>12</v>
      </c>
      <c r="I3" s="166" t="s">
        <v>13</v>
      </c>
      <c r="J3" s="166" t="s">
        <v>14</v>
      </c>
    </row>
    <row r="4" spans="1:10" ht="63.75" x14ac:dyDescent="0.25">
      <c r="A4" s="167"/>
      <c r="B4" s="168"/>
      <c r="C4" s="168"/>
      <c r="D4" s="19" t="s">
        <v>15</v>
      </c>
      <c r="E4" s="19" t="s">
        <v>16</v>
      </c>
      <c r="F4" s="14" t="s">
        <v>17</v>
      </c>
      <c r="G4" s="168"/>
      <c r="H4" s="167"/>
      <c r="I4" s="167"/>
      <c r="J4" s="167"/>
    </row>
    <row r="5" spans="1:10" ht="15" customHeight="1" x14ac:dyDescent="0.25">
      <c r="A5" s="160" t="s">
        <v>4</v>
      </c>
      <c r="B5" s="161"/>
      <c r="C5" s="161"/>
      <c r="D5" s="161"/>
      <c r="E5" s="161"/>
      <c r="F5" s="161"/>
      <c r="G5" s="161"/>
      <c r="H5" s="161"/>
      <c r="I5" s="161"/>
      <c r="J5" s="162"/>
    </row>
    <row r="6" spans="1:10" ht="63.75" x14ac:dyDescent="0.25">
      <c r="A6" s="1">
        <v>1</v>
      </c>
      <c r="B6" s="6" t="s">
        <v>100</v>
      </c>
      <c r="C6" s="9" t="s">
        <v>18</v>
      </c>
      <c r="D6" s="26">
        <v>85</v>
      </c>
      <c r="E6" s="19">
        <v>90</v>
      </c>
      <c r="F6" s="16">
        <v>0</v>
      </c>
      <c r="G6" s="32">
        <f>F6-E6</f>
        <v>-90</v>
      </c>
      <c r="H6" s="32">
        <f>F6*100/E6</f>
        <v>0</v>
      </c>
      <c r="I6" s="32">
        <f>F6*100/D6</f>
        <v>0</v>
      </c>
      <c r="J6" s="1" t="s">
        <v>294</v>
      </c>
    </row>
    <row r="7" spans="1:10" ht="76.5" x14ac:dyDescent="0.25">
      <c r="A7" s="1">
        <v>2</v>
      </c>
      <c r="B7" s="6" t="s">
        <v>101</v>
      </c>
      <c r="C7" s="9" t="s">
        <v>18</v>
      </c>
      <c r="D7" s="26">
        <v>97</v>
      </c>
      <c r="E7" s="15">
        <v>98</v>
      </c>
      <c r="F7" s="16">
        <v>0</v>
      </c>
      <c r="G7" s="32">
        <f t="shared" ref="G7:G23" si="0">F7-E7</f>
        <v>-98</v>
      </c>
      <c r="H7" s="32">
        <f t="shared" ref="H7:H23" si="1">F7*100/E7</f>
        <v>0</v>
      </c>
      <c r="I7" s="32">
        <f t="shared" ref="I7:I22" si="2">F7*100/D7</f>
        <v>0</v>
      </c>
      <c r="J7" s="12" t="s">
        <v>295</v>
      </c>
    </row>
    <row r="8" spans="1:10" ht="145.5" customHeight="1" x14ac:dyDescent="0.25">
      <c r="A8" s="1">
        <v>3</v>
      </c>
      <c r="B8" s="6" t="s">
        <v>102</v>
      </c>
      <c r="C8" s="9" t="s">
        <v>18</v>
      </c>
      <c r="D8" s="26">
        <v>97</v>
      </c>
      <c r="E8" s="19">
        <v>75</v>
      </c>
      <c r="F8" s="14">
        <v>0</v>
      </c>
      <c r="G8" s="32">
        <f t="shared" si="0"/>
        <v>-75</v>
      </c>
      <c r="H8" s="32">
        <f t="shared" si="1"/>
        <v>0</v>
      </c>
      <c r="I8" s="32">
        <f t="shared" si="2"/>
        <v>0</v>
      </c>
      <c r="J8" s="1" t="s">
        <v>296</v>
      </c>
    </row>
    <row r="9" spans="1:10" ht="145.5" customHeight="1" x14ac:dyDescent="0.25">
      <c r="A9" s="1">
        <v>4</v>
      </c>
      <c r="B9" s="6" t="s">
        <v>103</v>
      </c>
      <c r="C9" s="9" t="s">
        <v>18</v>
      </c>
      <c r="D9" s="26">
        <v>1.8</v>
      </c>
      <c r="E9" s="19">
        <v>1.6</v>
      </c>
      <c r="F9" s="14">
        <v>0</v>
      </c>
      <c r="G9" s="32">
        <f t="shared" si="0"/>
        <v>-1.6</v>
      </c>
      <c r="H9" s="32">
        <f t="shared" si="1"/>
        <v>0</v>
      </c>
      <c r="I9" s="32">
        <f t="shared" si="2"/>
        <v>0</v>
      </c>
      <c r="J9" s="1"/>
    </row>
    <row r="10" spans="1:10" ht="102.75" customHeight="1" x14ac:dyDescent="0.25">
      <c r="A10" s="23">
        <v>5</v>
      </c>
      <c r="B10" s="21" t="s">
        <v>104</v>
      </c>
      <c r="C10" s="29" t="s">
        <v>18</v>
      </c>
      <c r="D10" s="31">
        <v>8</v>
      </c>
      <c r="E10" s="23">
        <v>6</v>
      </c>
      <c r="F10" s="14">
        <v>55</v>
      </c>
      <c r="G10" s="32">
        <f t="shared" si="0"/>
        <v>49</v>
      </c>
      <c r="H10" s="32">
        <f t="shared" si="1"/>
        <v>916.66666666666663</v>
      </c>
      <c r="I10" s="32">
        <f t="shared" si="2"/>
        <v>687.5</v>
      </c>
      <c r="J10" s="1"/>
    </row>
    <row r="11" spans="1:10" ht="101.25" customHeight="1" x14ac:dyDescent="0.25">
      <c r="A11" s="23">
        <v>6</v>
      </c>
      <c r="B11" s="21" t="s">
        <v>105</v>
      </c>
      <c r="C11" s="29" t="s">
        <v>18</v>
      </c>
      <c r="D11" s="31">
        <v>98</v>
      </c>
      <c r="E11" s="23">
        <v>94</v>
      </c>
      <c r="F11" s="14">
        <v>100</v>
      </c>
      <c r="G11" s="32">
        <f t="shared" si="0"/>
        <v>6</v>
      </c>
      <c r="H11" s="32">
        <f t="shared" si="1"/>
        <v>106.38297872340425</v>
      </c>
      <c r="I11" s="32">
        <f t="shared" si="2"/>
        <v>102.04081632653062</v>
      </c>
      <c r="J11" s="1"/>
    </row>
    <row r="12" spans="1:10" ht="116.25" customHeight="1" x14ac:dyDescent="0.25">
      <c r="A12" s="1">
        <v>7</v>
      </c>
      <c r="B12" s="6" t="s">
        <v>106</v>
      </c>
      <c r="C12" s="9" t="s">
        <v>18</v>
      </c>
      <c r="D12" s="26">
        <v>58</v>
      </c>
      <c r="E12" s="19">
        <v>27</v>
      </c>
      <c r="F12" s="14">
        <v>25</v>
      </c>
      <c r="G12" s="32">
        <f t="shared" si="0"/>
        <v>-2</v>
      </c>
      <c r="H12" s="32">
        <f t="shared" si="1"/>
        <v>92.592592592592595</v>
      </c>
      <c r="I12" s="32">
        <f t="shared" si="2"/>
        <v>43.103448275862071</v>
      </c>
      <c r="J12" s="1"/>
    </row>
    <row r="13" spans="1:10" ht="109.5" customHeight="1" x14ac:dyDescent="0.25">
      <c r="A13" s="1">
        <v>8</v>
      </c>
      <c r="B13" s="2" t="s">
        <v>107</v>
      </c>
      <c r="C13" s="1" t="s">
        <v>18</v>
      </c>
      <c r="D13" s="26">
        <v>2</v>
      </c>
      <c r="E13" s="19">
        <v>5</v>
      </c>
      <c r="F13" s="14">
        <v>2</v>
      </c>
      <c r="G13" s="32">
        <f t="shared" si="0"/>
        <v>-3</v>
      </c>
      <c r="H13" s="32">
        <f t="shared" si="1"/>
        <v>40</v>
      </c>
      <c r="I13" s="32">
        <f t="shared" si="2"/>
        <v>100</v>
      </c>
      <c r="J13" s="1"/>
    </row>
    <row r="14" spans="1:10" ht="99.75" customHeight="1" x14ac:dyDescent="0.25">
      <c r="A14" s="1">
        <v>9</v>
      </c>
      <c r="B14" s="6" t="s">
        <v>108</v>
      </c>
      <c r="C14" s="9" t="s">
        <v>18</v>
      </c>
      <c r="D14" s="26">
        <v>100</v>
      </c>
      <c r="E14" s="19">
        <v>100</v>
      </c>
      <c r="F14" s="14">
        <v>100</v>
      </c>
      <c r="G14" s="32">
        <f t="shared" si="0"/>
        <v>0</v>
      </c>
      <c r="H14" s="32">
        <f t="shared" si="1"/>
        <v>100</v>
      </c>
      <c r="I14" s="32">
        <f t="shared" si="2"/>
        <v>100</v>
      </c>
      <c r="J14" s="1"/>
    </row>
    <row r="15" spans="1:10" ht="63.75" x14ac:dyDescent="0.25">
      <c r="A15" s="1">
        <v>10</v>
      </c>
      <c r="B15" s="6" t="s">
        <v>109</v>
      </c>
      <c r="C15" s="9" t="s">
        <v>19</v>
      </c>
      <c r="D15" s="26">
        <v>97</v>
      </c>
      <c r="E15" s="19">
        <v>97</v>
      </c>
      <c r="F15" s="14">
        <v>96</v>
      </c>
      <c r="G15" s="32">
        <f t="shared" si="0"/>
        <v>-1</v>
      </c>
      <c r="H15" s="32">
        <f t="shared" si="1"/>
        <v>98.969072164948457</v>
      </c>
      <c r="I15" s="32">
        <f t="shared" si="2"/>
        <v>98.969072164948457</v>
      </c>
      <c r="J15" s="1"/>
    </row>
    <row r="16" spans="1:10" ht="72" customHeight="1" x14ac:dyDescent="0.25">
      <c r="A16" s="1">
        <v>11</v>
      </c>
      <c r="B16" s="6" t="s">
        <v>341</v>
      </c>
      <c r="C16" s="9" t="s">
        <v>18</v>
      </c>
      <c r="D16" s="26">
        <v>100</v>
      </c>
      <c r="E16" s="19">
        <v>100</v>
      </c>
      <c r="F16" s="14">
        <v>100</v>
      </c>
      <c r="G16" s="32">
        <f t="shared" si="0"/>
        <v>0</v>
      </c>
      <c r="H16" s="32">
        <f t="shared" si="1"/>
        <v>100</v>
      </c>
      <c r="I16" s="32">
        <f t="shared" si="2"/>
        <v>100</v>
      </c>
      <c r="J16" s="1"/>
    </row>
    <row r="17" spans="1:10" ht="63.75" x14ac:dyDescent="0.25">
      <c r="A17" s="1">
        <v>12</v>
      </c>
      <c r="B17" s="2" t="s">
        <v>110</v>
      </c>
      <c r="C17" s="1" t="s">
        <v>18</v>
      </c>
      <c r="D17" s="26">
        <v>86.5</v>
      </c>
      <c r="E17" s="19">
        <v>86.4</v>
      </c>
      <c r="F17" s="14">
        <v>86.5</v>
      </c>
      <c r="G17" s="32">
        <f t="shared" si="0"/>
        <v>9.9999999999994316E-2</v>
      </c>
      <c r="H17" s="32">
        <f t="shared" si="1"/>
        <v>100.11574074074073</v>
      </c>
      <c r="I17" s="32">
        <f t="shared" si="2"/>
        <v>100</v>
      </c>
      <c r="J17" s="1"/>
    </row>
    <row r="18" spans="1:10" ht="77.25" customHeight="1" x14ac:dyDescent="0.25">
      <c r="A18" s="1">
        <v>13</v>
      </c>
      <c r="B18" s="6" t="s">
        <v>20</v>
      </c>
      <c r="C18" s="9" t="s">
        <v>18</v>
      </c>
      <c r="D18" s="26">
        <v>99</v>
      </c>
      <c r="E18" s="19">
        <v>100</v>
      </c>
      <c r="F18" s="14">
        <v>99</v>
      </c>
      <c r="G18" s="32">
        <f t="shared" si="0"/>
        <v>-1</v>
      </c>
      <c r="H18" s="32">
        <f t="shared" si="1"/>
        <v>99</v>
      </c>
      <c r="I18" s="32">
        <f t="shared" si="2"/>
        <v>100</v>
      </c>
      <c r="J18" s="1"/>
    </row>
    <row r="19" spans="1:10" ht="125.25" customHeight="1" x14ac:dyDescent="0.25">
      <c r="A19" s="1">
        <v>14</v>
      </c>
      <c r="B19" s="6" t="s">
        <v>111</v>
      </c>
      <c r="C19" s="9" t="s">
        <v>18</v>
      </c>
      <c r="D19" s="26">
        <v>31.4</v>
      </c>
      <c r="E19" s="19">
        <v>35</v>
      </c>
      <c r="F19" s="14">
        <v>35</v>
      </c>
      <c r="G19" s="32">
        <f t="shared" si="0"/>
        <v>0</v>
      </c>
      <c r="H19" s="32">
        <f t="shared" si="1"/>
        <v>100</v>
      </c>
      <c r="I19" s="32">
        <f t="shared" si="2"/>
        <v>111.46496815286625</v>
      </c>
      <c r="J19" s="1"/>
    </row>
    <row r="20" spans="1:10" ht="70.5" customHeight="1" x14ac:dyDescent="0.25">
      <c r="A20" s="1">
        <v>15</v>
      </c>
      <c r="B20" s="6" t="s">
        <v>112</v>
      </c>
      <c r="C20" s="9" t="s">
        <v>18</v>
      </c>
      <c r="D20" s="26">
        <v>60</v>
      </c>
      <c r="E20" s="19">
        <v>30</v>
      </c>
      <c r="F20" s="14">
        <v>70</v>
      </c>
      <c r="G20" s="32">
        <f t="shared" si="0"/>
        <v>40</v>
      </c>
      <c r="H20" s="32">
        <f t="shared" si="1"/>
        <v>233.33333333333334</v>
      </c>
      <c r="I20" s="32">
        <f t="shared" si="2"/>
        <v>116.66666666666667</v>
      </c>
      <c r="J20" s="1"/>
    </row>
    <row r="21" spans="1:10" ht="102" customHeight="1" x14ac:dyDescent="0.25">
      <c r="A21" s="1">
        <v>16</v>
      </c>
      <c r="B21" s="6" t="s">
        <v>113</v>
      </c>
      <c r="C21" s="9" t="s">
        <v>18</v>
      </c>
      <c r="D21" s="26">
        <v>11.3</v>
      </c>
      <c r="E21" s="19">
        <v>13</v>
      </c>
      <c r="F21" s="14">
        <v>13</v>
      </c>
      <c r="G21" s="32">
        <f t="shared" si="0"/>
        <v>0</v>
      </c>
      <c r="H21" s="32">
        <f t="shared" si="1"/>
        <v>100</v>
      </c>
      <c r="I21" s="32">
        <f t="shared" si="2"/>
        <v>115.04424778761062</v>
      </c>
      <c r="J21" s="1"/>
    </row>
    <row r="22" spans="1:10" s="24" customFormat="1" ht="96.75" customHeight="1" x14ac:dyDescent="0.25">
      <c r="A22" s="23">
        <v>17</v>
      </c>
      <c r="B22" s="20" t="s">
        <v>114</v>
      </c>
      <c r="C22" s="23" t="s">
        <v>6</v>
      </c>
      <c r="D22" s="31">
        <v>32.020000000000003</v>
      </c>
      <c r="E22" s="23">
        <v>55.118000000000002</v>
      </c>
      <c r="F22" s="37">
        <v>18.126000000000001</v>
      </c>
      <c r="G22" s="32">
        <f t="shared" si="0"/>
        <v>-36.992000000000004</v>
      </c>
      <c r="H22" s="32">
        <f t="shared" si="1"/>
        <v>32.885808628760117</v>
      </c>
      <c r="I22" s="32">
        <f t="shared" si="2"/>
        <v>56.608369768894441</v>
      </c>
      <c r="J22" s="23"/>
    </row>
    <row r="23" spans="1:10" ht="42.75" customHeight="1" x14ac:dyDescent="0.25">
      <c r="A23" s="1">
        <v>18</v>
      </c>
      <c r="B23" s="6" t="s">
        <v>21</v>
      </c>
      <c r="C23" s="9" t="s">
        <v>22</v>
      </c>
      <c r="D23" s="26">
        <v>91</v>
      </c>
      <c r="E23" s="19">
        <v>92</v>
      </c>
      <c r="F23" s="14">
        <v>90</v>
      </c>
      <c r="G23" s="32">
        <f t="shared" si="0"/>
        <v>-2</v>
      </c>
      <c r="H23" s="32">
        <f t="shared" si="1"/>
        <v>97.826086956521735</v>
      </c>
      <c r="I23" s="32">
        <f>F23*100/D23</f>
        <v>98.901098901098905</v>
      </c>
      <c r="J23" s="1"/>
    </row>
    <row r="24" spans="1:10" ht="66.75" customHeight="1" x14ac:dyDescent="0.25">
      <c r="A24" s="17">
        <v>19</v>
      </c>
      <c r="B24" s="18" t="s">
        <v>23</v>
      </c>
      <c r="C24" s="9" t="s">
        <v>18</v>
      </c>
      <c r="D24" s="26">
        <v>98</v>
      </c>
      <c r="E24" s="19">
        <v>98</v>
      </c>
      <c r="F24" s="14">
        <v>98</v>
      </c>
      <c r="G24" s="32">
        <f>F24-E24</f>
        <v>0</v>
      </c>
      <c r="H24" s="32">
        <f>F24*100/E24</f>
        <v>100</v>
      </c>
      <c r="I24" s="32">
        <f>F24*100/D24</f>
        <v>100</v>
      </c>
      <c r="J24" s="17"/>
    </row>
    <row r="25" spans="1:10" ht="15.75" customHeight="1" x14ac:dyDescent="0.25">
      <c r="A25" s="160" t="s">
        <v>24</v>
      </c>
      <c r="B25" s="161"/>
      <c r="C25" s="161"/>
      <c r="D25" s="161"/>
      <c r="E25" s="161"/>
      <c r="F25" s="161"/>
      <c r="G25" s="161"/>
      <c r="H25" s="161"/>
      <c r="I25" s="161"/>
      <c r="J25" s="162"/>
    </row>
    <row r="26" spans="1:10" ht="113.25" customHeight="1" x14ac:dyDescent="0.25">
      <c r="A26" s="10">
        <v>1</v>
      </c>
      <c r="B26" s="6" t="s">
        <v>115</v>
      </c>
      <c r="C26" s="9" t="s">
        <v>18</v>
      </c>
      <c r="D26" s="26">
        <v>71.010000000000005</v>
      </c>
      <c r="E26" s="19">
        <v>54</v>
      </c>
      <c r="F26" s="14">
        <v>71.010000000000005</v>
      </c>
      <c r="G26" s="32">
        <f>F26-E26</f>
        <v>17.010000000000005</v>
      </c>
      <c r="H26" s="32">
        <f>F26*100/E26</f>
        <v>131.50000000000003</v>
      </c>
      <c r="I26" s="32">
        <f>F26*100/D26</f>
        <v>100</v>
      </c>
      <c r="J26" s="1"/>
    </row>
    <row r="27" spans="1:10" ht="127.5" x14ac:dyDescent="0.25">
      <c r="A27" s="10">
        <v>2</v>
      </c>
      <c r="B27" s="6" t="s">
        <v>116</v>
      </c>
      <c r="C27" s="9" t="s">
        <v>18</v>
      </c>
      <c r="D27" s="26">
        <v>35.770000000000003</v>
      </c>
      <c r="E27" s="19">
        <v>10.5</v>
      </c>
      <c r="F27" s="14">
        <v>35.770000000000003</v>
      </c>
      <c r="G27" s="32">
        <f t="shared" ref="G27:G41" si="3">F27-E27</f>
        <v>25.270000000000003</v>
      </c>
      <c r="H27" s="32">
        <f t="shared" ref="H27:H41" si="4">F27*100/E27</f>
        <v>340.66666666666669</v>
      </c>
      <c r="I27" s="32">
        <f t="shared" ref="I27:I41" si="5">F27*100/D27</f>
        <v>100</v>
      </c>
      <c r="J27" s="1"/>
    </row>
    <row r="28" spans="1:10" ht="51" x14ac:dyDescent="0.25">
      <c r="A28" s="10">
        <v>3</v>
      </c>
      <c r="B28" s="6" t="s">
        <v>117</v>
      </c>
      <c r="C28" s="9" t="s">
        <v>7</v>
      </c>
      <c r="D28" s="26">
        <v>3441</v>
      </c>
      <c r="E28" s="19">
        <v>5447</v>
      </c>
      <c r="F28" s="14">
        <v>4501</v>
      </c>
      <c r="G28" s="32">
        <f t="shared" si="3"/>
        <v>-946</v>
      </c>
      <c r="H28" s="32">
        <f t="shared" si="4"/>
        <v>82.63264182118597</v>
      </c>
      <c r="I28" s="32">
        <f t="shared" si="5"/>
        <v>130.80499854693403</v>
      </c>
      <c r="J28" s="1"/>
    </row>
    <row r="29" spans="1:10" ht="15.75" x14ac:dyDescent="0.25">
      <c r="A29" s="10"/>
      <c r="B29" s="6" t="s">
        <v>25</v>
      </c>
      <c r="C29" s="9"/>
      <c r="D29" s="26">
        <v>135</v>
      </c>
      <c r="E29" s="19">
        <v>97</v>
      </c>
      <c r="F29" s="14">
        <v>94</v>
      </c>
      <c r="G29" s="32">
        <f t="shared" si="3"/>
        <v>-3</v>
      </c>
      <c r="H29" s="32">
        <f t="shared" si="4"/>
        <v>96.907216494845358</v>
      </c>
      <c r="I29" s="32">
        <f t="shared" si="5"/>
        <v>69.629629629629633</v>
      </c>
      <c r="J29" s="1"/>
    </row>
    <row r="30" spans="1:10" ht="15.75" x14ac:dyDescent="0.25">
      <c r="A30" s="10"/>
      <c r="B30" s="6" t="s">
        <v>26</v>
      </c>
      <c r="C30" s="9"/>
      <c r="D30" s="26">
        <v>787</v>
      </c>
      <c r="E30" s="19">
        <v>1350</v>
      </c>
      <c r="F30" s="14">
        <v>264</v>
      </c>
      <c r="G30" s="32">
        <f t="shared" si="3"/>
        <v>-1086</v>
      </c>
      <c r="H30" s="32">
        <f t="shared" si="4"/>
        <v>19.555555555555557</v>
      </c>
      <c r="I30" s="32">
        <f t="shared" si="5"/>
        <v>33.545108005082589</v>
      </c>
      <c r="J30" s="1"/>
    </row>
    <row r="31" spans="1:10" ht="15.75" x14ac:dyDescent="0.25">
      <c r="A31" s="10"/>
      <c r="B31" s="6" t="s">
        <v>27</v>
      </c>
      <c r="C31" s="9"/>
      <c r="D31" s="26">
        <v>2519</v>
      </c>
      <c r="E31" s="19">
        <v>4000</v>
      </c>
      <c r="F31" s="14">
        <v>4143</v>
      </c>
      <c r="G31" s="32">
        <f t="shared" si="3"/>
        <v>143</v>
      </c>
      <c r="H31" s="32">
        <f t="shared" si="4"/>
        <v>103.575</v>
      </c>
      <c r="I31" s="32">
        <f t="shared" si="5"/>
        <v>164.47002778880508</v>
      </c>
      <c r="J31" s="1"/>
    </row>
    <row r="32" spans="1:10" ht="63.75" x14ac:dyDescent="0.25">
      <c r="A32" s="10">
        <v>4</v>
      </c>
      <c r="B32" s="6" t="s">
        <v>118</v>
      </c>
      <c r="C32" s="9" t="s">
        <v>7</v>
      </c>
      <c r="D32" s="26">
        <v>405</v>
      </c>
      <c r="E32" s="19">
        <v>709</v>
      </c>
      <c r="F32" s="14">
        <v>481</v>
      </c>
      <c r="G32" s="32">
        <f t="shared" si="3"/>
        <v>-228</v>
      </c>
      <c r="H32" s="32">
        <f t="shared" si="4"/>
        <v>67.842031029619179</v>
      </c>
      <c r="I32" s="32">
        <f t="shared" si="5"/>
        <v>118.76543209876543</v>
      </c>
      <c r="J32" s="1"/>
    </row>
    <row r="33" spans="1:10" ht="15.75" x14ac:dyDescent="0.25">
      <c r="A33" s="10"/>
      <c r="B33" s="6" t="s">
        <v>25</v>
      </c>
      <c r="C33" s="9"/>
      <c r="D33" s="26">
        <v>5</v>
      </c>
      <c r="E33" s="19">
        <v>9</v>
      </c>
      <c r="F33" s="14">
        <v>0</v>
      </c>
      <c r="G33" s="32">
        <f t="shared" si="3"/>
        <v>-9</v>
      </c>
      <c r="H33" s="32">
        <f t="shared" si="4"/>
        <v>0</v>
      </c>
      <c r="I33" s="32">
        <f t="shared" si="5"/>
        <v>0</v>
      </c>
      <c r="J33" s="1"/>
    </row>
    <row r="34" spans="1:10" ht="15.75" x14ac:dyDescent="0.25">
      <c r="A34" s="10"/>
      <c r="B34" s="6" t="s">
        <v>26</v>
      </c>
      <c r="C34" s="9"/>
      <c r="D34" s="26">
        <v>197</v>
      </c>
      <c r="E34" s="19">
        <v>280</v>
      </c>
      <c r="F34" s="14">
        <v>82</v>
      </c>
      <c r="G34" s="32">
        <f t="shared" si="3"/>
        <v>-198</v>
      </c>
      <c r="H34" s="32">
        <f t="shared" si="4"/>
        <v>29.285714285714285</v>
      </c>
      <c r="I34" s="32">
        <f t="shared" si="5"/>
        <v>41.6243654822335</v>
      </c>
      <c r="J34" s="1"/>
    </row>
    <row r="35" spans="1:10" ht="15.75" x14ac:dyDescent="0.25">
      <c r="A35" s="10"/>
      <c r="B35" s="6" t="s">
        <v>27</v>
      </c>
      <c r="C35" s="9"/>
      <c r="D35" s="26">
        <v>203</v>
      </c>
      <c r="E35" s="19">
        <v>420</v>
      </c>
      <c r="F35" s="14">
        <v>399</v>
      </c>
      <c r="G35" s="32">
        <f t="shared" si="3"/>
        <v>-21</v>
      </c>
      <c r="H35" s="32">
        <f t="shared" si="4"/>
        <v>95</v>
      </c>
      <c r="I35" s="32">
        <f t="shared" si="5"/>
        <v>196.55172413793105</v>
      </c>
      <c r="J35" s="1"/>
    </row>
    <row r="36" spans="1:10" ht="165.75" customHeight="1" x14ac:dyDescent="0.25">
      <c r="A36" s="10">
        <v>5</v>
      </c>
      <c r="B36" s="6" t="s">
        <v>119</v>
      </c>
      <c r="C36" s="9" t="s">
        <v>18</v>
      </c>
      <c r="D36" s="26">
        <v>50</v>
      </c>
      <c r="E36" s="19">
        <v>100</v>
      </c>
      <c r="F36" s="14">
        <v>50</v>
      </c>
      <c r="G36" s="32">
        <f t="shared" si="3"/>
        <v>-50</v>
      </c>
      <c r="H36" s="32">
        <f t="shared" si="4"/>
        <v>50</v>
      </c>
      <c r="I36" s="32">
        <f t="shared" si="5"/>
        <v>100</v>
      </c>
      <c r="J36" s="1"/>
    </row>
    <row r="37" spans="1:10" ht="114.75" x14ac:dyDescent="0.25">
      <c r="A37" s="10">
        <v>6</v>
      </c>
      <c r="B37" s="6" t="s">
        <v>29</v>
      </c>
      <c r="C37" s="9" t="s">
        <v>18</v>
      </c>
      <c r="D37" s="26">
        <v>75.86</v>
      </c>
      <c r="E37" s="19">
        <v>79.7</v>
      </c>
      <c r="F37" s="14">
        <v>75.86</v>
      </c>
      <c r="G37" s="32">
        <f t="shared" si="3"/>
        <v>-3.8400000000000034</v>
      </c>
      <c r="H37" s="32">
        <f t="shared" si="4"/>
        <v>95.181932245922198</v>
      </c>
      <c r="I37" s="32">
        <f t="shared" si="5"/>
        <v>100</v>
      </c>
      <c r="J37" s="1"/>
    </row>
    <row r="38" spans="1:10" ht="89.25" x14ac:dyDescent="0.25">
      <c r="A38" s="10">
        <v>7</v>
      </c>
      <c r="B38" s="6" t="s">
        <v>113</v>
      </c>
      <c r="C38" s="9" t="s">
        <v>18</v>
      </c>
      <c r="D38" s="26">
        <v>50</v>
      </c>
      <c r="E38" s="19">
        <v>62</v>
      </c>
      <c r="F38" s="14">
        <v>50</v>
      </c>
      <c r="G38" s="32">
        <f t="shared" si="3"/>
        <v>-12</v>
      </c>
      <c r="H38" s="32">
        <f t="shared" si="4"/>
        <v>80.645161290322577</v>
      </c>
      <c r="I38" s="32">
        <f t="shared" si="5"/>
        <v>100</v>
      </c>
      <c r="J38" s="1"/>
    </row>
    <row r="39" spans="1:10" ht="165.75" x14ac:dyDescent="0.25">
      <c r="A39" s="10">
        <v>8</v>
      </c>
      <c r="B39" s="6" t="s">
        <v>120</v>
      </c>
      <c r="C39" s="9" t="s">
        <v>18</v>
      </c>
      <c r="D39" s="26">
        <v>17.93</v>
      </c>
      <c r="E39" s="19">
        <v>76.7</v>
      </c>
      <c r="F39" s="14">
        <v>17.93</v>
      </c>
      <c r="G39" s="32">
        <f>F39-E39</f>
        <v>-58.77</v>
      </c>
      <c r="H39" s="32">
        <f t="shared" si="4"/>
        <v>23.376792698826595</v>
      </c>
      <c r="I39" s="32">
        <f t="shared" si="5"/>
        <v>100</v>
      </c>
      <c r="J39" s="1"/>
    </row>
    <row r="40" spans="1:10" ht="107.25" customHeight="1" x14ac:dyDescent="0.25">
      <c r="A40" s="10">
        <v>9</v>
      </c>
      <c r="B40" s="6" t="s">
        <v>30</v>
      </c>
      <c r="C40" s="9" t="s">
        <v>22</v>
      </c>
      <c r="D40" s="26">
        <v>79</v>
      </c>
      <c r="E40" s="19">
        <v>88</v>
      </c>
      <c r="F40" s="14">
        <v>77</v>
      </c>
      <c r="G40" s="32">
        <f t="shared" si="3"/>
        <v>-11</v>
      </c>
      <c r="H40" s="32">
        <f t="shared" si="4"/>
        <v>87.5</v>
      </c>
      <c r="I40" s="32">
        <f t="shared" si="5"/>
        <v>97.468354430379748</v>
      </c>
      <c r="J40" s="1"/>
    </row>
    <row r="41" spans="1:10" ht="80.25" customHeight="1" x14ac:dyDescent="0.25">
      <c r="A41" s="10">
        <v>10</v>
      </c>
      <c r="B41" s="6" t="s">
        <v>31</v>
      </c>
      <c r="C41" s="9" t="s">
        <v>18</v>
      </c>
      <c r="D41" s="26">
        <v>95</v>
      </c>
      <c r="E41" s="19">
        <v>95</v>
      </c>
      <c r="F41" s="14">
        <v>95</v>
      </c>
      <c r="G41" s="32">
        <f t="shared" si="3"/>
        <v>0</v>
      </c>
      <c r="H41" s="32">
        <f t="shared" si="4"/>
        <v>100</v>
      </c>
      <c r="I41" s="32">
        <f t="shared" si="5"/>
        <v>100</v>
      </c>
      <c r="J41" s="1"/>
    </row>
    <row r="42" spans="1:10" ht="15.75" customHeight="1" x14ac:dyDescent="0.25">
      <c r="A42" s="160" t="s">
        <v>5</v>
      </c>
      <c r="B42" s="161"/>
      <c r="C42" s="161"/>
      <c r="D42" s="161"/>
      <c r="E42" s="161"/>
      <c r="F42" s="161"/>
      <c r="G42" s="161"/>
      <c r="H42" s="161"/>
      <c r="I42" s="161"/>
      <c r="J42" s="162"/>
    </row>
    <row r="43" spans="1:10" ht="51" customHeight="1" x14ac:dyDescent="0.25">
      <c r="A43" s="1">
        <v>1</v>
      </c>
      <c r="B43" s="6" t="s">
        <v>32</v>
      </c>
      <c r="C43" s="9" t="s">
        <v>22</v>
      </c>
      <c r="D43" s="26">
        <v>91</v>
      </c>
      <c r="E43" s="19">
        <v>92</v>
      </c>
      <c r="F43" s="14">
        <v>91</v>
      </c>
      <c r="G43" s="30">
        <f>F43-E43</f>
        <v>-1</v>
      </c>
      <c r="H43" s="30">
        <f>F43*100/E43</f>
        <v>98.913043478260875</v>
      </c>
      <c r="I43" s="30">
        <f>F43*100/D43</f>
        <v>100</v>
      </c>
      <c r="J43" s="1"/>
    </row>
    <row r="44" spans="1:10" ht="153.75" customHeight="1" x14ac:dyDescent="0.25">
      <c r="A44" s="1">
        <v>2</v>
      </c>
      <c r="B44" s="6" t="s">
        <v>33</v>
      </c>
      <c r="C44" s="9" t="s">
        <v>18</v>
      </c>
      <c r="D44" s="26">
        <v>60</v>
      </c>
      <c r="E44" s="19">
        <v>55</v>
      </c>
      <c r="F44" s="14">
        <v>60</v>
      </c>
      <c r="G44" s="30">
        <f t="shared" ref="G44:G52" si="6">F44-E44</f>
        <v>5</v>
      </c>
      <c r="H44" s="30">
        <f t="shared" ref="H44:H52" si="7">F44*100/E44</f>
        <v>109.09090909090909</v>
      </c>
      <c r="I44" s="30">
        <f t="shared" ref="I44:I52" si="8">F44*100/D44</f>
        <v>100</v>
      </c>
      <c r="J44" s="1"/>
    </row>
    <row r="45" spans="1:10" ht="160.5" customHeight="1" x14ac:dyDescent="0.25">
      <c r="A45" s="1">
        <v>3</v>
      </c>
      <c r="B45" s="6" t="s">
        <v>34</v>
      </c>
      <c r="C45" s="9" t="s">
        <v>18</v>
      </c>
      <c r="D45" s="26">
        <v>33</v>
      </c>
      <c r="E45" s="19">
        <v>27</v>
      </c>
      <c r="F45" s="14">
        <v>27</v>
      </c>
      <c r="G45" s="30">
        <f t="shared" si="6"/>
        <v>0</v>
      </c>
      <c r="H45" s="30">
        <f t="shared" si="7"/>
        <v>100</v>
      </c>
      <c r="I45" s="30">
        <f t="shared" si="8"/>
        <v>81.818181818181813</v>
      </c>
      <c r="J45" s="1"/>
    </row>
    <row r="46" spans="1:10" ht="94.5" customHeight="1" x14ac:dyDescent="0.25">
      <c r="A46" s="1">
        <v>4</v>
      </c>
      <c r="B46" s="6" t="s">
        <v>35</v>
      </c>
      <c r="C46" s="9" t="s">
        <v>18</v>
      </c>
      <c r="D46" s="31">
        <v>88</v>
      </c>
      <c r="E46" s="19">
        <v>88</v>
      </c>
      <c r="F46" s="14">
        <v>88</v>
      </c>
      <c r="G46" s="30">
        <f t="shared" si="6"/>
        <v>0</v>
      </c>
      <c r="H46" s="30">
        <f t="shared" si="7"/>
        <v>100</v>
      </c>
      <c r="I46" s="30">
        <f>F46*100/D46</f>
        <v>100</v>
      </c>
      <c r="J46" s="1"/>
    </row>
    <row r="47" spans="1:10" ht="51" x14ac:dyDescent="0.25">
      <c r="A47" s="1">
        <v>5</v>
      </c>
      <c r="B47" s="6" t="s">
        <v>36</v>
      </c>
      <c r="C47" s="9" t="s">
        <v>28</v>
      </c>
      <c r="D47" s="26">
        <v>87</v>
      </c>
      <c r="E47" s="19">
        <v>93</v>
      </c>
      <c r="F47" s="14">
        <v>53</v>
      </c>
      <c r="G47" s="30">
        <f t="shared" ref="G47" si="9">F47-E47</f>
        <v>-40</v>
      </c>
      <c r="H47" s="30">
        <f t="shared" ref="H47" si="10">F47*100/E47</f>
        <v>56.98924731182796</v>
      </c>
      <c r="I47" s="30">
        <f>F47*100/D47</f>
        <v>60.919540229885058</v>
      </c>
      <c r="J47" s="1"/>
    </row>
    <row r="48" spans="1:10" ht="105.75" customHeight="1" x14ac:dyDescent="0.25">
      <c r="A48" s="1">
        <v>6</v>
      </c>
      <c r="B48" s="6" t="s">
        <v>113</v>
      </c>
      <c r="C48" s="9" t="s">
        <v>18</v>
      </c>
      <c r="D48" s="26">
        <v>12</v>
      </c>
      <c r="E48" s="19">
        <v>13</v>
      </c>
      <c r="F48" s="14">
        <v>13</v>
      </c>
      <c r="G48" s="30">
        <f t="shared" si="6"/>
        <v>0</v>
      </c>
      <c r="H48" s="30">
        <f t="shared" si="7"/>
        <v>100</v>
      </c>
      <c r="I48" s="30">
        <f>F48*100/D48</f>
        <v>108.33333333333333</v>
      </c>
      <c r="J48" s="1"/>
    </row>
    <row r="49" spans="1:10" ht="111.75" customHeight="1" x14ac:dyDescent="0.25">
      <c r="A49" s="1">
        <v>7</v>
      </c>
      <c r="B49" s="6" t="s">
        <v>121</v>
      </c>
      <c r="C49" s="9" t="s">
        <v>18</v>
      </c>
      <c r="D49" s="26">
        <v>20</v>
      </c>
      <c r="E49" s="19">
        <v>22</v>
      </c>
      <c r="F49" s="14">
        <v>22</v>
      </c>
      <c r="G49" s="30">
        <f t="shared" si="6"/>
        <v>0</v>
      </c>
      <c r="H49" s="30">
        <f t="shared" si="7"/>
        <v>100</v>
      </c>
      <c r="I49" s="30">
        <f t="shared" si="8"/>
        <v>110</v>
      </c>
      <c r="J49" s="1"/>
    </row>
    <row r="50" spans="1:10" ht="66" customHeight="1" x14ac:dyDescent="0.25">
      <c r="A50" s="1">
        <v>8</v>
      </c>
      <c r="B50" s="6" t="s">
        <v>37</v>
      </c>
      <c r="C50" s="9" t="s">
        <v>19</v>
      </c>
      <c r="D50" s="26">
        <v>25662</v>
      </c>
      <c r="E50" s="19">
        <v>25662</v>
      </c>
      <c r="F50" s="14">
        <v>25662</v>
      </c>
      <c r="G50" s="30">
        <f t="shared" si="6"/>
        <v>0</v>
      </c>
      <c r="H50" s="30">
        <f t="shared" si="7"/>
        <v>100</v>
      </c>
      <c r="I50" s="30">
        <f t="shared" si="8"/>
        <v>100</v>
      </c>
      <c r="J50" s="1"/>
    </row>
    <row r="51" spans="1:10" ht="60.75" customHeight="1" x14ac:dyDescent="0.25">
      <c r="A51" s="1">
        <v>9</v>
      </c>
      <c r="B51" s="6" t="s">
        <v>38</v>
      </c>
      <c r="C51" s="9" t="s">
        <v>18</v>
      </c>
      <c r="D51" s="26">
        <v>98</v>
      </c>
      <c r="E51" s="19">
        <v>98</v>
      </c>
      <c r="F51" s="14">
        <v>98</v>
      </c>
      <c r="G51" s="30">
        <f t="shared" si="6"/>
        <v>0</v>
      </c>
      <c r="H51" s="30">
        <f t="shared" si="7"/>
        <v>100</v>
      </c>
      <c r="I51" s="30">
        <f t="shared" si="8"/>
        <v>100</v>
      </c>
      <c r="J51" s="1"/>
    </row>
    <row r="52" spans="1:10" ht="113.25" customHeight="1" x14ac:dyDescent="0.25">
      <c r="A52" s="1">
        <v>10</v>
      </c>
      <c r="B52" s="6" t="s">
        <v>122</v>
      </c>
      <c r="C52" s="9" t="s">
        <v>18</v>
      </c>
      <c r="D52" s="26">
        <v>10</v>
      </c>
      <c r="E52" s="19">
        <v>25</v>
      </c>
      <c r="F52" s="14">
        <v>12</v>
      </c>
      <c r="G52" s="30">
        <f t="shared" si="6"/>
        <v>-13</v>
      </c>
      <c r="H52" s="30">
        <f t="shared" si="7"/>
        <v>48</v>
      </c>
      <c r="I52" s="30">
        <f t="shared" si="8"/>
        <v>120</v>
      </c>
      <c r="J52" s="1"/>
    </row>
    <row r="53" spans="1:10" x14ac:dyDescent="0.25">
      <c r="A53" s="11"/>
      <c r="B53" s="7"/>
      <c r="C53" s="7"/>
      <c r="D53" s="25"/>
      <c r="E53" s="25"/>
      <c r="F53" s="38"/>
      <c r="G53" s="7"/>
      <c r="H53" s="7"/>
      <c r="I53" s="7"/>
      <c r="J53" s="7"/>
    </row>
    <row r="54" spans="1:10" ht="15.75" x14ac:dyDescent="0.25">
      <c r="A54" s="8"/>
    </row>
  </sheetData>
  <mergeCells count="12">
    <mergeCell ref="A2:J2"/>
    <mergeCell ref="A42:J42"/>
    <mergeCell ref="A25:J25"/>
    <mergeCell ref="D3:F3"/>
    <mergeCell ref="H3:H4"/>
    <mergeCell ref="I3:I4"/>
    <mergeCell ref="J3:J4"/>
    <mergeCell ref="A5:J5"/>
    <mergeCell ref="A3:A4"/>
    <mergeCell ref="B3:B4"/>
    <mergeCell ref="C3:C4"/>
    <mergeCell ref="G3:G4"/>
  </mergeCells>
  <pageMargins left="0.7" right="0.7" top="0.75" bottom="0.75" header="0.3" footer="0.3"/>
  <pageSetup paperSize="9" scale="9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9"/>
  <sheetViews>
    <sheetView showWhiteSpace="0" topLeftCell="A49" zoomScale="70" zoomScaleNormal="70" zoomScaleSheetLayoutView="80" zoomScalePageLayoutView="89" workbookViewId="0">
      <selection activeCell="N70" sqref="N70"/>
    </sheetView>
  </sheetViews>
  <sheetFormatPr defaultRowHeight="15" x14ac:dyDescent="0.25"/>
  <cols>
    <col min="1" max="1" width="6.5703125" bestFit="1" customWidth="1"/>
    <col min="2" max="2" width="40.5703125" customWidth="1"/>
    <col min="3" max="3" width="15.28515625" customWidth="1"/>
    <col min="4" max="4" width="11.28515625" customWidth="1"/>
    <col min="5" max="5" width="11.85546875" style="24" customWidth="1"/>
    <col min="6" max="6" width="36.7109375" customWidth="1"/>
    <col min="7" max="7" width="65.85546875" style="53" customWidth="1"/>
    <col min="8" max="8" width="14.28515625" customWidth="1"/>
  </cols>
  <sheetData>
    <row r="2" spans="1:8" ht="46.5" customHeight="1" x14ac:dyDescent="0.25">
      <c r="A2" s="169" t="s">
        <v>334</v>
      </c>
      <c r="B2" s="170"/>
      <c r="C2" s="170"/>
      <c r="D2" s="170"/>
      <c r="E2" s="170"/>
      <c r="F2" s="170"/>
      <c r="G2" s="170"/>
      <c r="H2" s="170"/>
    </row>
    <row r="3" spans="1:8" ht="76.5" x14ac:dyDescent="0.25">
      <c r="A3" s="13" t="s">
        <v>0</v>
      </c>
      <c r="B3" s="13" t="s">
        <v>39</v>
      </c>
      <c r="C3" s="13" t="s">
        <v>40</v>
      </c>
      <c r="D3" s="13" t="s">
        <v>41</v>
      </c>
      <c r="E3" s="23" t="s">
        <v>42</v>
      </c>
      <c r="F3" s="13" t="s">
        <v>43</v>
      </c>
      <c r="G3" s="40" t="s">
        <v>44</v>
      </c>
      <c r="H3" s="13" t="s">
        <v>45</v>
      </c>
    </row>
    <row r="4" spans="1:8" x14ac:dyDescent="0.25">
      <c r="A4" s="171" t="s">
        <v>46</v>
      </c>
      <c r="B4" s="171"/>
      <c r="C4" s="171"/>
      <c r="D4" s="171"/>
      <c r="E4" s="171"/>
      <c r="F4" s="171"/>
      <c r="G4" s="171"/>
      <c r="H4" s="171"/>
    </row>
    <row r="5" spans="1:8" ht="71.25" customHeight="1" x14ac:dyDescent="0.25">
      <c r="A5" s="3" t="s">
        <v>123</v>
      </c>
      <c r="B5" s="6" t="s">
        <v>124</v>
      </c>
      <c r="C5" s="9"/>
      <c r="D5" s="9"/>
      <c r="E5" s="23"/>
      <c r="F5" s="6"/>
      <c r="G5" s="41"/>
      <c r="H5" s="20"/>
    </row>
    <row r="6" spans="1:8" ht="126" customHeight="1" x14ac:dyDescent="0.25">
      <c r="A6" s="3" t="s">
        <v>1</v>
      </c>
      <c r="B6" s="2" t="s">
        <v>125</v>
      </c>
      <c r="C6" s="13" t="s">
        <v>228</v>
      </c>
      <c r="D6" s="13" t="s">
        <v>126</v>
      </c>
      <c r="E6" s="23" t="s">
        <v>337</v>
      </c>
      <c r="F6" s="2" t="s">
        <v>127</v>
      </c>
      <c r="G6" s="41" t="s">
        <v>224</v>
      </c>
      <c r="H6" s="20"/>
    </row>
    <row r="7" spans="1:8" s="24" customFormat="1" ht="101.25" customHeight="1" x14ac:dyDescent="0.25">
      <c r="A7" s="36" t="s">
        <v>2</v>
      </c>
      <c r="B7" s="21" t="s">
        <v>128</v>
      </c>
      <c r="C7" s="23" t="s">
        <v>228</v>
      </c>
      <c r="D7" s="29" t="s">
        <v>126</v>
      </c>
      <c r="E7" s="23" t="s">
        <v>337</v>
      </c>
      <c r="F7" s="21" t="s">
        <v>47</v>
      </c>
      <c r="G7" s="42" t="s">
        <v>304</v>
      </c>
      <c r="H7" s="20"/>
    </row>
    <row r="8" spans="1:8" ht="120" customHeight="1" x14ac:dyDescent="0.25">
      <c r="A8" s="3" t="s">
        <v>3</v>
      </c>
      <c r="B8" s="6" t="s">
        <v>129</v>
      </c>
      <c r="C8" s="28" t="s">
        <v>228</v>
      </c>
      <c r="D8" s="9" t="s">
        <v>126</v>
      </c>
      <c r="E8" s="23" t="s">
        <v>337</v>
      </c>
      <c r="F8" s="6" t="s">
        <v>130</v>
      </c>
      <c r="G8" s="42" t="s">
        <v>292</v>
      </c>
      <c r="H8" s="20"/>
    </row>
    <row r="9" spans="1:8" s="200" customFormat="1" ht="138" customHeight="1" x14ac:dyDescent="0.25">
      <c r="A9" s="195" t="s">
        <v>90</v>
      </c>
      <c r="B9" s="196" t="s">
        <v>52</v>
      </c>
      <c r="C9" s="197" t="s">
        <v>228</v>
      </c>
      <c r="D9" s="197" t="s">
        <v>126</v>
      </c>
      <c r="E9" s="198" t="s">
        <v>337</v>
      </c>
      <c r="F9" s="196" t="s">
        <v>53</v>
      </c>
      <c r="G9" s="42" t="s">
        <v>339</v>
      </c>
      <c r="H9" s="199"/>
    </row>
    <row r="10" spans="1:8" ht="79.5" customHeight="1" x14ac:dyDescent="0.25">
      <c r="A10" s="3" t="s">
        <v>131</v>
      </c>
      <c r="B10" s="6" t="s">
        <v>132</v>
      </c>
      <c r="C10" s="9"/>
      <c r="D10" s="9"/>
      <c r="E10" s="23"/>
      <c r="F10" s="6"/>
      <c r="G10" s="43"/>
      <c r="H10" s="20"/>
    </row>
    <row r="11" spans="1:8" ht="51" x14ac:dyDescent="0.25">
      <c r="A11" s="3" t="s">
        <v>91</v>
      </c>
      <c r="B11" s="6" t="s">
        <v>48</v>
      </c>
      <c r="C11" s="9" t="s">
        <v>229</v>
      </c>
      <c r="D11" s="9" t="s">
        <v>126</v>
      </c>
      <c r="E11" s="23" t="s">
        <v>337</v>
      </c>
      <c r="F11" s="6" t="s">
        <v>133</v>
      </c>
      <c r="G11" s="41" t="s">
        <v>225</v>
      </c>
      <c r="H11" s="20"/>
    </row>
    <row r="12" spans="1:8" ht="155.25" customHeight="1" x14ac:dyDescent="0.25">
      <c r="A12" s="3" t="s">
        <v>92</v>
      </c>
      <c r="B12" s="2" t="s">
        <v>134</v>
      </c>
      <c r="C12" s="13" t="s">
        <v>228</v>
      </c>
      <c r="D12" s="13" t="s">
        <v>126</v>
      </c>
      <c r="E12" s="23" t="s">
        <v>337</v>
      </c>
      <c r="F12" s="2" t="s">
        <v>135</v>
      </c>
      <c r="G12" s="41" t="s">
        <v>305</v>
      </c>
      <c r="H12" s="21"/>
    </row>
    <row r="13" spans="1:8" ht="69.75" customHeight="1" x14ac:dyDescent="0.25">
      <c r="A13" s="3" t="s">
        <v>93</v>
      </c>
      <c r="B13" s="6" t="s">
        <v>49</v>
      </c>
      <c r="C13" s="9" t="s">
        <v>228</v>
      </c>
      <c r="D13" s="9" t="s">
        <v>126</v>
      </c>
      <c r="E13" s="23" t="s">
        <v>337</v>
      </c>
      <c r="F13" s="6" t="s">
        <v>50</v>
      </c>
      <c r="G13" s="42" t="s">
        <v>226</v>
      </c>
      <c r="H13" s="20"/>
    </row>
    <row r="14" spans="1:8" ht="81" customHeight="1" x14ac:dyDescent="0.25">
      <c r="A14" s="3" t="s">
        <v>94</v>
      </c>
      <c r="B14" s="6" t="s">
        <v>51</v>
      </c>
      <c r="C14" s="9" t="s">
        <v>228</v>
      </c>
      <c r="D14" s="9" t="s">
        <v>126</v>
      </c>
      <c r="E14" s="23" t="s">
        <v>337</v>
      </c>
      <c r="F14" s="6" t="s">
        <v>227</v>
      </c>
      <c r="G14" s="42" t="s">
        <v>306</v>
      </c>
      <c r="H14" s="20"/>
    </row>
    <row r="15" spans="1:8" ht="89.25" x14ac:dyDescent="0.25">
      <c r="A15" s="3" t="s">
        <v>136</v>
      </c>
      <c r="B15" s="6" t="s">
        <v>137</v>
      </c>
      <c r="C15" s="9" t="s">
        <v>228</v>
      </c>
      <c r="D15" s="9"/>
      <c r="E15" s="23"/>
      <c r="F15" s="6"/>
      <c r="G15" s="41"/>
      <c r="H15" s="20"/>
    </row>
    <row r="16" spans="1:8" ht="315" customHeight="1" x14ac:dyDescent="0.25">
      <c r="A16" s="3" t="s">
        <v>95</v>
      </c>
      <c r="B16" s="6" t="s">
        <v>138</v>
      </c>
      <c r="C16" s="9" t="s">
        <v>228</v>
      </c>
      <c r="D16" s="9" t="s">
        <v>126</v>
      </c>
      <c r="E16" s="23" t="s">
        <v>337</v>
      </c>
      <c r="F16" s="6" t="s">
        <v>139</v>
      </c>
      <c r="G16" s="43" t="s">
        <v>297</v>
      </c>
      <c r="H16" s="20"/>
    </row>
    <row r="17" spans="1:8" ht="148.5" customHeight="1" x14ac:dyDescent="0.25">
      <c r="A17" s="3" t="s">
        <v>96</v>
      </c>
      <c r="B17" s="6" t="s">
        <v>140</v>
      </c>
      <c r="C17" s="9" t="s">
        <v>228</v>
      </c>
      <c r="D17" s="9" t="s">
        <v>126</v>
      </c>
      <c r="E17" s="23" t="s">
        <v>337</v>
      </c>
      <c r="F17" s="6" t="s">
        <v>141</v>
      </c>
      <c r="G17" s="42" t="s">
        <v>310</v>
      </c>
      <c r="H17" s="20"/>
    </row>
    <row r="18" spans="1:8" ht="135" customHeight="1" x14ac:dyDescent="0.25">
      <c r="A18" s="3" t="s">
        <v>97</v>
      </c>
      <c r="B18" s="2" t="s">
        <v>142</v>
      </c>
      <c r="C18" s="9" t="s">
        <v>228</v>
      </c>
      <c r="D18" s="9" t="s">
        <v>126</v>
      </c>
      <c r="E18" s="23" t="s">
        <v>337</v>
      </c>
      <c r="F18" s="6" t="s">
        <v>143</v>
      </c>
      <c r="G18" s="42" t="s">
        <v>311</v>
      </c>
      <c r="H18" s="20"/>
    </row>
    <row r="19" spans="1:8" ht="113.25" customHeight="1" x14ac:dyDescent="0.25">
      <c r="A19" s="3" t="s">
        <v>98</v>
      </c>
      <c r="B19" s="6" t="s">
        <v>144</v>
      </c>
      <c r="C19" s="9" t="s">
        <v>228</v>
      </c>
      <c r="D19" s="9" t="s">
        <v>126</v>
      </c>
      <c r="E19" s="23" t="s">
        <v>337</v>
      </c>
      <c r="F19" s="6" t="s">
        <v>145</v>
      </c>
      <c r="G19" s="43" t="s">
        <v>307</v>
      </c>
      <c r="H19" s="20"/>
    </row>
    <row r="20" spans="1:8" ht="409.5" x14ac:dyDescent="0.25">
      <c r="A20" s="3" t="s">
        <v>99</v>
      </c>
      <c r="B20" s="6" t="s">
        <v>146</v>
      </c>
      <c r="C20" s="9" t="s">
        <v>228</v>
      </c>
      <c r="D20" s="9" t="s">
        <v>126</v>
      </c>
      <c r="E20" s="23" t="s">
        <v>337</v>
      </c>
      <c r="F20" s="6" t="s">
        <v>147</v>
      </c>
      <c r="G20" s="44" t="s">
        <v>298</v>
      </c>
      <c r="H20" s="20"/>
    </row>
    <row r="21" spans="1:8" ht="142.5" customHeight="1" x14ac:dyDescent="0.25">
      <c r="A21" s="3" t="s">
        <v>148</v>
      </c>
      <c r="B21" s="6" t="s">
        <v>149</v>
      </c>
      <c r="C21" s="9"/>
      <c r="D21" s="9"/>
      <c r="E21" s="23"/>
      <c r="F21" s="6"/>
      <c r="G21" s="46"/>
      <c r="H21" s="20"/>
    </row>
    <row r="22" spans="1:8" ht="51" x14ac:dyDescent="0.25">
      <c r="A22" s="3" t="s">
        <v>150</v>
      </c>
      <c r="B22" s="6" t="s">
        <v>151</v>
      </c>
      <c r="C22" s="9" t="s">
        <v>228</v>
      </c>
      <c r="D22" s="9" t="s">
        <v>126</v>
      </c>
      <c r="E22" s="23" t="s">
        <v>337</v>
      </c>
      <c r="F22" s="6" t="s">
        <v>152</v>
      </c>
      <c r="G22" s="41" t="s">
        <v>308</v>
      </c>
      <c r="H22" s="20"/>
    </row>
    <row r="23" spans="1:8" ht="51" x14ac:dyDescent="0.25">
      <c r="A23" s="3" t="s">
        <v>153</v>
      </c>
      <c r="B23" s="6" t="s">
        <v>154</v>
      </c>
      <c r="C23" s="9"/>
      <c r="D23" s="9"/>
      <c r="E23" s="23"/>
      <c r="F23" s="6"/>
      <c r="G23" s="47"/>
      <c r="H23" s="20"/>
    </row>
    <row r="24" spans="1:8" ht="409.5" x14ac:dyDescent="0.25">
      <c r="A24" s="3" t="s">
        <v>155</v>
      </c>
      <c r="B24" s="6" t="s">
        <v>156</v>
      </c>
      <c r="C24" s="9" t="s">
        <v>228</v>
      </c>
      <c r="D24" s="9" t="s">
        <v>126</v>
      </c>
      <c r="E24" s="23" t="s">
        <v>337</v>
      </c>
      <c r="F24" s="6" t="s">
        <v>157</v>
      </c>
      <c r="G24" s="48" t="s">
        <v>338</v>
      </c>
      <c r="H24" s="20"/>
    </row>
    <row r="25" spans="1:8" ht="294" customHeight="1" x14ac:dyDescent="0.25">
      <c r="A25" s="3" t="s">
        <v>158</v>
      </c>
      <c r="B25" s="6" t="s">
        <v>159</v>
      </c>
      <c r="C25" s="9" t="s">
        <v>228</v>
      </c>
      <c r="D25" s="9" t="s">
        <v>126</v>
      </c>
      <c r="E25" s="23" t="s">
        <v>337</v>
      </c>
      <c r="F25" s="6" t="s">
        <v>160</v>
      </c>
      <c r="G25" s="45" t="s">
        <v>299</v>
      </c>
      <c r="H25" s="20"/>
    </row>
    <row r="26" spans="1:8" ht="90.75" customHeight="1" x14ac:dyDescent="0.25">
      <c r="A26" s="3" t="s">
        <v>161</v>
      </c>
      <c r="B26" s="6" t="s">
        <v>162</v>
      </c>
      <c r="C26" s="9" t="s">
        <v>228</v>
      </c>
      <c r="D26" s="9" t="s">
        <v>126</v>
      </c>
      <c r="E26" s="23" t="s">
        <v>337</v>
      </c>
      <c r="F26" s="9" t="s">
        <v>54</v>
      </c>
      <c r="G26" s="112" t="s">
        <v>309</v>
      </c>
      <c r="H26" s="20"/>
    </row>
    <row r="27" spans="1:8" ht="38.25" x14ac:dyDescent="0.25">
      <c r="A27" s="3" t="s">
        <v>163</v>
      </c>
      <c r="B27" s="6" t="s">
        <v>55</v>
      </c>
      <c r="C27" s="9"/>
      <c r="D27" s="9"/>
      <c r="E27" s="23"/>
      <c r="F27" s="6"/>
      <c r="G27" s="41"/>
      <c r="H27" s="20"/>
    </row>
    <row r="28" spans="1:8" ht="75.75" customHeight="1" x14ac:dyDescent="0.25">
      <c r="A28" s="3" t="s">
        <v>164</v>
      </c>
      <c r="B28" s="6" t="s">
        <v>56</v>
      </c>
      <c r="C28" s="9" t="s">
        <v>228</v>
      </c>
      <c r="D28" s="9" t="s">
        <v>126</v>
      </c>
      <c r="E28" s="23" t="s">
        <v>337</v>
      </c>
      <c r="F28" s="6" t="s">
        <v>57</v>
      </c>
      <c r="G28" s="41" t="s">
        <v>235</v>
      </c>
      <c r="H28" s="20"/>
    </row>
    <row r="29" spans="1:8" ht="102" x14ac:dyDescent="0.25">
      <c r="A29" s="3" t="s">
        <v>165</v>
      </c>
      <c r="B29" s="6" t="s">
        <v>58</v>
      </c>
      <c r="C29" s="9" t="s">
        <v>228</v>
      </c>
      <c r="D29" s="9" t="s">
        <v>126</v>
      </c>
      <c r="E29" s="23" t="s">
        <v>337</v>
      </c>
      <c r="F29" s="6" t="s">
        <v>59</v>
      </c>
      <c r="G29" s="41" t="s">
        <v>230</v>
      </c>
      <c r="H29" s="20"/>
    </row>
    <row r="30" spans="1:8" ht="89.25" x14ac:dyDescent="0.25">
      <c r="A30" s="3" t="s">
        <v>166</v>
      </c>
      <c r="B30" s="6" t="s">
        <v>60</v>
      </c>
      <c r="C30" s="9" t="s">
        <v>228</v>
      </c>
      <c r="D30" s="9" t="s">
        <v>126</v>
      </c>
      <c r="E30" s="23" t="s">
        <v>337</v>
      </c>
      <c r="F30" s="9" t="s">
        <v>167</v>
      </c>
      <c r="G30" s="41" t="s">
        <v>231</v>
      </c>
      <c r="H30" s="20"/>
    </row>
    <row r="31" spans="1:8" ht="38.25" x14ac:dyDescent="0.25">
      <c r="A31" s="3" t="s">
        <v>168</v>
      </c>
      <c r="B31" s="6" t="s">
        <v>169</v>
      </c>
      <c r="C31" s="9"/>
      <c r="D31" s="9"/>
      <c r="E31" s="23"/>
      <c r="F31" s="6"/>
      <c r="G31" s="41"/>
      <c r="H31" s="20"/>
    </row>
    <row r="32" spans="1:8" ht="115.5" customHeight="1" x14ac:dyDescent="0.25">
      <c r="A32" s="3" t="s">
        <v>170</v>
      </c>
      <c r="B32" s="6" t="s">
        <v>61</v>
      </c>
      <c r="C32" s="9" t="s">
        <v>228</v>
      </c>
      <c r="D32" s="9" t="s">
        <v>126</v>
      </c>
      <c r="E32" s="23" t="s">
        <v>337</v>
      </c>
      <c r="F32" s="6" t="s">
        <v>62</v>
      </c>
      <c r="G32" s="41" t="s">
        <v>293</v>
      </c>
      <c r="H32" s="20"/>
    </row>
    <row r="33" spans="1:8" ht="51" x14ac:dyDescent="0.25">
      <c r="A33" s="3" t="s">
        <v>171</v>
      </c>
      <c r="B33" s="6" t="s">
        <v>63</v>
      </c>
      <c r="C33" s="9" t="s">
        <v>228</v>
      </c>
      <c r="D33" s="9" t="s">
        <v>126</v>
      </c>
      <c r="E33" s="23" t="s">
        <v>337</v>
      </c>
      <c r="F33" s="6" t="s">
        <v>64</v>
      </c>
      <c r="G33" s="41" t="s">
        <v>331</v>
      </c>
      <c r="H33" s="20"/>
    </row>
    <row r="34" spans="1:8" ht="102" x14ac:dyDescent="0.25">
      <c r="A34" s="3" t="s">
        <v>172</v>
      </c>
      <c r="B34" s="18" t="s">
        <v>173</v>
      </c>
      <c r="C34" s="9" t="s">
        <v>228</v>
      </c>
      <c r="D34" s="9" t="s">
        <v>126</v>
      </c>
      <c r="E34" s="23" t="s">
        <v>337</v>
      </c>
      <c r="F34" s="18" t="s">
        <v>65</v>
      </c>
      <c r="G34" s="41" t="s">
        <v>232</v>
      </c>
      <c r="H34" s="20"/>
    </row>
    <row r="35" spans="1:8" x14ac:dyDescent="0.25">
      <c r="A35" s="172" t="s">
        <v>66</v>
      </c>
      <c r="B35" s="172"/>
      <c r="C35" s="172"/>
      <c r="D35" s="172"/>
      <c r="E35" s="172"/>
      <c r="F35" s="172"/>
      <c r="G35" s="172"/>
      <c r="H35" s="172"/>
    </row>
    <row r="36" spans="1:8" ht="209.25" customHeight="1" x14ac:dyDescent="0.25">
      <c r="A36" s="3" t="s">
        <v>123</v>
      </c>
      <c r="B36" s="6" t="s">
        <v>174</v>
      </c>
      <c r="C36" s="9" t="s">
        <v>228</v>
      </c>
      <c r="D36" s="9" t="s">
        <v>126</v>
      </c>
      <c r="E36" s="23" t="s">
        <v>337</v>
      </c>
      <c r="F36" s="6" t="s">
        <v>67</v>
      </c>
      <c r="G36" s="49" t="s">
        <v>312</v>
      </c>
      <c r="H36" s="20"/>
    </row>
    <row r="37" spans="1:8" ht="76.5" customHeight="1" x14ac:dyDescent="0.25">
      <c r="A37" s="3" t="s">
        <v>175</v>
      </c>
      <c r="B37" s="6" t="s">
        <v>176</v>
      </c>
      <c r="C37" s="9" t="s">
        <v>228</v>
      </c>
      <c r="D37" s="9" t="s">
        <v>126</v>
      </c>
      <c r="E37" s="23" t="s">
        <v>337</v>
      </c>
      <c r="F37" s="6" t="s">
        <v>186</v>
      </c>
      <c r="G37" s="47" t="s">
        <v>325</v>
      </c>
      <c r="H37" s="20"/>
    </row>
    <row r="38" spans="1:8" ht="51" x14ac:dyDescent="0.25">
      <c r="A38" s="3" t="s">
        <v>177</v>
      </c>
      <c r="B38" s="6" t="s">
        <v>178</v>
      </c>
      <c r="C38" s="9" t="s">
        <v>228</v>
      </c>
      <c r="D38" s="9"/>
      <c r="E38" s="23"/>
      <c r="F38" s="6"/>
      <c r="G38" s="41" t="s">
        <v>313</v>
      </c>
      <c r="H38" s="20"/>
    </row>
    <row r="39" spans="1:8" ht="51" x14ac:dyDescent="0.25">
      <c r="A39" s="3" t="s">
        <v>95</v>
      </c>
      <c r="B39" s="6" t="s">
        <v>68</v>
      </c>
      <c r="C39" s="9" t="s">
        <v>228</v>
      </c>
      <c r="D39" s="9" t="s">
        <v>126</v>
      </c>
      <c r="E39" s="23" t="s">
        <v>337</v>
      </c>
      <c r="F39" s="6" t="s">
        <v>187</v>
      </c>
      <c r="G39" s="50" t="s">
        <v>314</v>
      </c>
      <c r="H39" s="20"/>
    </row>
    <row r="40" spans="1:8" ht="76.5" customHeight="1" x14ac:dyDescent="0.25">
      <c r="A40" s="3" t="s">
        <v>96</v>
      </c>
      <c r="B40" s="6" t="s">
        <v>69</v>
      </c>
      <c r="C40" s="9" t="s">
        <v>228</v>
      </c>
      <c r="D40" s="9" t="s">
        <v>126</v>
      </c>
      <c r="E40" s="23" t="s">
        <v>337</v>
      </c>
      <c r="F40" s="6" t="s">
        <v>70</v>
      </c>
      <c r="G40" s="45" t="s">
        <v>315</v>
      </c>
      <c r="H40" s="20"/>
    </row>
    <row r="41" spans="1:8" ht="51" x14ac:dyDescent="0.25">
      <c r="A41" s="3" t="s">
        <v>97</v>
      </c>
      <c r="B41" s="6" t="s">
        <v>71</v>
      </c>
      <c r="C41" s="9" t="s">
        <v>228</v>
      </c>
      <c r="D41" s="9" t="s">
        <v>126</v>
      </c>
      <c r="E41" s="23" t="s">
        <v>337</v>
      </c>
      <c r="F41" s="6" t="s">
        <v>72</v>
      </c>
      <c r="G41" s="45" t="s">
        <v>326</v>
      </c>
      <c r="H41" s="20"/>
    </row>
    <row r="42" spans="1:8" ht="127.5" customHeight="1" x14ac:dyDescent="0.25">
      <c r="A42" s="3" t="s">
        <v>148</v>
      </c>
      <c r="B42" s="6" t="s">
        <v>179</v>
      </c>
      <c r="C42" s="9" t="s">
        <v>228</v>
      </c>
      <c r="D42" s="9" t="s">
        <v>126</v>
      </c>
      <c r="E42" s="23" t="s">
        <v>337</v>
      </c>
      <c r="F42" s="6" t="s">
        <v>188</v>
      </c>
      <c r="G42" s="51" t="s">
        <v>316</v>
      </c>
      <c r="H42" s="20"/>
    </row>
    <row r="43" spans="1:8" ht="96" customHeight="1" x14ac:dyDescent="0.25">
      <c r="A43" s="3" t="s">
        <v>153</v>
      </c>
      <c r="B43" s="6" t="s">
        <v>180</v>
      </c>
      <c r="C43" s="9" t="s">
        <v>228</v>
      </c>
      <c r="D43" s="9" t="s">
        <v>126</v>
      </c>
      <c r="E43" s="23" t="s">
        <v>337</v>
      </c>
      <c r="F43" s="33" t="s">
        <v>189</v>
      </c>
      <c r="G43" s="43" t="s">
        <v>309</v>
      </c>
      <c r="H43" s="34"/>
    </row>
    <row r="44" spans="1:8" ht="51" x14ac:dyDescent="0.25">
      <c r="A44" s="3" t="s">
        <v>161</v>
      </c>
      <c r="B44" s="6" t="s">
        <v>73</v>
      </c>
      <c r="C44" s="9" t="s">
        <v>228</v>
      </c>
      <c r="D44" s="9" t="s">
        <v>126</v>
      </c>
      <c r="E44" s="23" t="s">
        <v>337</v>
      </c>
      <c r="F44" s="6" t="s">
        <v>190</v>
      </c>
      <c r="G44" s="52" t="s">
        <v>317</v>
      </c>
      <c r="H44" s="20"/>
    </row>
    <row r="45" spans="1:8" ht="63" customHeight="1" x14ac:dyDescent="0.25">
      <c r="A45" s="3" t="s">
        <v>181</v>
      </c>
      <c r="B45" s="6" t="s">
        <v>74</v>
      </c>
      <c r="C45" s="9" t="s">
        <v>228</v>
      </c>
      <c r="D45" s="9"/>
      <c r="E45" s="23"/>
      <c r="F45" s="6"/>
      <c r="G45" s="45" t="s">
        <v>223</v>
      </c>
      <c r="H45" s="20"/>
    </row>
    <row r="46" spans="1:8" ht="77.25" customHeight="1" x14ac:dyDescent="0.25">
      <c r="A46" s="3" t="s">
        <v>164</v>
      </c>
      <c r="B46" s="6" t="s">
        <v>75</v>
      </c>
      <c r="C46" s="9" t="s">
        <v>228</v>
      </c>
      <c r="D46" s="9" t="s">
        <v>126</v>
      </c>
      <c r="E46" s="23" t="s">
        <v>337</v>
      </c>
      <c r="F46" s="6" t="s">
        <v>76</v>
      </c>
      <c r="G46" s="45" t="s">
        <v>318</v>
      </c>
      <c r="H46" s="20"/>
    </row>
    <row r="47" spans="1:8" ht="128.25" customHeight="1" x14ac:dyDescent="0.25">
      <c r="A47" s="3" t="s">
        <v>165</v>
      </c>
      <c r="B47" s="6" t="s">
        <v>77</v>
      </c>
      <c r="C47" s="9" t="s">
        <v>228</v>
      </c>
      <c r="D47" s="9" t="s">
        <v>126</v>
      </c>
      <c r="E47" s="23" t="s">
        <v>337</v>
      </c>
      <c r="F47" s="6" t="s">
        <v>78</v>
      </c>
      <c r="G47" s="49" t="s">
        <v>319</v>
      </c>
      <c r="H47" s="20"/>
    </row>
    <row r="48" spans="1:8" ht="117" customHeight="1" x14ac:dyDescent="0.25">
      <c r="A48" s="3" t="s">
        <v>166</v>
      </c>
      <c r="B48" s="6" t="s">
        <v>79</v>
      </c>
      <c r="C48" s="9" t="s">
        <v>228</v>
      </c>
      <c r="D48" s="9" t="s">
        <v>126</v>
      </c>
      <c r="E48" s="23" t="s">
        <v>337</v>
      </c>
      <c r="F48" s="6" t="s">
        <v>191</v>
      </c>
      <c r="G48" s="49" t="s">
        <v>320</v>
      </c>
      <c r="H48" s="20"/>
    </row>
    <row r="49" spans="1:8" ht="62.25" customHeight="1" x14ac:dyDescent="0.25">
      <c r="A49" s="3" t="s">
        <v>182</v>
      </c>
      <c r="B49" s="6" t="s">
        <v>80</v>
      </c>
      <c r="C49" s="9" t="s">
        <v>228</v>
      </c>
      <c r="D49" s="9"/>
      <c r="E49" s="23" t="s">
        <v>337</v>
      </c>
      <c r="F49" s="6"/>
      <c r="G49" s="49" t="s">
        <v>321</v>
      </c>
      <c r="H49" s="20"/>
    </row>
    <row r="50" spans="1:8" ht="84.75" customHeight="1" x14ac:dyDescent="0.25">
      <c r="A50" s="3" t="s">
        <v>183</v>
      </c>
      <c r="B50" s="6" t="s">
        <v>81</v>
      </c>
      <c r="C50" s="9" t="s">
        <v>228</v>
      </c>
      <c r="D50" s="9" t="s">
        <v>126</v>
      </c>
      <c r="E50" s="23" t="s">
        <v>337</v>
      </c>
      <c r="F50" s="6" t="s">
        <v>62</v>
      </c>
      <c r="G50" s="49" t="s">
        <v>322</v>
      </c>
      <c r="H50" s="20"/>
    </row>
    <row r="51" spans="1:8" ht="72.75" customHeight="1" x14ac:dyDescent="0.25">
      <c r="A51" s="3" t="s">
        <v>184</v>
      </c>
      <c r="B51" s="6" t="s">
        <v>82</v>
      </c>
      <c r="C51" s="9" t="s">
        <v>228</v>
      </c>
      <c r="D51" s="9" t="s">
        <v>126</v>
      </c>
      <c r="E51" s="23" t="s">
        <v>337</v>
      </c>
      <c r="F51" s="6" t="s">
        <v>64</v>
      </c>
      <c r="G51" s="49" t="s">
        <v>323</v>
      </c>
      <c r="H51" s="20"/>
    </row>
    <row r="52" spans="1:8" ht="150.75" customHeight="1" x14ac:dyDescent="0.25">
      <c r="A52" s="3" t="s">
        <v>185</v>
      </c>
      <c r="B52" s="6" t="s">
        <v>83</v>
      </c>
      <c r="C52" s="9" t="s">
        <v>228</v>
      </c>
      <c r="D52" s="13" t="s">
        <v>126</v>
      </c>
      <c r="E52" s="23" t="s">
        <v>337</v>
      </c>
      <c r="F52" s="6" t="s">
        <v>192</v>
      </c>
      <c r="G52" s="49" t="s">
        <v>324</v>
      </c>
      <c r="H52" s="20"/>
    </row>
    <row r="53" spans="1:8" ht="25.5" customHeight="1" x14ac:dyDescent="0.25">
      <c r="A53" s="171" t="s">
        <v>84</v>
      </c>
      <c r="B53" s="171"/>
      <c r="C53" s="171"/>
      <c r="D53" s="171"/>
      <c r="E53" s="171"/>
      <c r="F53" s="171"/>
      <c r="G53" s="171"/>
      <c r="H53" s="171"/>
    </row>
    <row r="54" spans="1:8" ht="86.25" customHeight="1" x14ac:dyDescent="0.25">
      <c r="A54" s="3" t="s">
        <v>123</v>
      </c>
      <c r="B54" s="6" t="s">
        <v>193</v>
      </c>
      <c r="C54" s="9" t="s">
        <v>228</v>
      </c>
      <c r="D54" s="9" t="s">
        <v>126</v>
      </c>
      <c r="E54" s="23" t="s">
        <v>337</v>
      </c>
      <c r="F54" s="6" t="s">
        <v>214</v>
      </c>
      <c r="G54" s="41" t="s">
        <v>327</v>
      </c>
      <c r="H54" s="20"/>
    </row>
    <row r="55" spans="1:8" ht="86.25" customHeight="1" x14ac:dyDescent="0.25">
      <c r="A55" s="3" t="s">
        <v>175</v>
      </c>
      <c r="B55" s="2" t="s">
        <v>194</v>
      </c>
      <c r="C55" s="13" t="s">
        <v>228</v>
      </c>
      <c r="D55" s="13" t="s">
        <v>126</v>
      </c>
      <c r="E55" s="23" t="s">
        <v>337</v>
      </c>
      <c r="F55" s="2" t="s">
        <v>215</v>
      </c>
      <c r="G55" s="41" t="s">
        <v>233</v>
      </c>
      <c r="H55" s="22"/>
    </row>
    <row r="56" spans="1:8" ht="78.75" customHeight="1" x14ac:dyDescent="0.25">
      <c r="A56" s="3" t="s">
        <v>177</v>
      </c>
      <c r="B56" s="6" t="s">
        <v>85</v>
      </c>
      <c r="C56" s="9" t="s">
        <v>228</v>
      </c>
      <c r="D56" s="9" t="s">
        <v>126</v>
      </c>
      <c r="E56" s="23" t="s">
        <v>337</v>
      </c>
      <c r="F56" s="6" t="s">
        <v>86</v>
      </c>
      <c r="G56" s="41" t="s">
        <v>300</v>
      </c>
      <c r="H56" s="20"/>
    </row>
    <row r="57" spans="1:8" ht="99.75" customHeight="1" x14ac:dyDescent="0.25">
      <c r="A57" s="3" t="s">
        <v>195</v>
      </c>
      <c r="B57" s="6" t="s">
        <v>87</v>
      </c>
      <c r="C57" s="9" t="s">
        <v>228</v>
      </c>
      <c r="D57" s="9" t="s">
        <v>126</v>
      </c>
      <c r="E57" s="23" t="s">
        <v>337</v>
      </c>
      <c r="F57" s="6" t="s">
        <v>88</v>
      </c>
      <c r="G57" s="43" t="s">
        <v>301</v>
      </c>
      <c r="H57" s="20"/>
    </row>
    <row r="58" spans="1:8" ht="354.75" customHeight="1" x14ac:dyDescent="0.25">
      <c r="A58" s="3" t="s">
        <v>196</v>
      </c>
      <c r="B58" s="6" t="s">
        <v>197</v>
      </c>
      <c r="C58" s="9" t="s">
        <v>228</v>
      </c>
      <c r="D58" s="9" t="s">
        <v>126</v>
      </c>
      <c r="E58" s="23" t="s">
        <v>337</v>
      </c>
      <c r="F58" s="6" t="s">
        <v>88</v>
      </c>
      <c r="G58" s="41" t="s">
        <v>302</v>
      </c>
      <c r="H58" s="20"/>
    </row>
    <row r="59" spans="1:8" s="200" customFormat="1" ht="87" customHeight="1" x14ac:dyDescent="0.25">
      <c r="A59" s="195" t="s">
        <v>163</v>
      </c>
      <c r="B59" s="196" t="s">
        <v>198</v>
      </c>
      <c r="C59" s="197" t="s">
        <v>228</v>
      </c>
      <c r="D59" s="197" t="s">
        <v>126</v>
      </c>
      <c r="E59" s="198" t="s">
        <v>337</v>
      </c>
      <c r="F59" s="196" t="s">
        <v>216</v>
      </c>
      <c r="G59" s="42" t="s">
        <v>340</v>
      </c>
      <c r="H59" s="199"/>
    </row>
    <row r="60" spans="1:8" ht="90.75" customHeight="1" x14ac:dyDescent="0.25">
      <c r="A60" s="3" t="s">
        <v>168</v>
      </c>
      <c r="B60" s="6" t="s">
        <v>199</v>
      </c>
      <c r="C60" s="9" t="s">
        <v>228</v>
      </c>
      <c r="D60" s="9" t="s">
        <v>126</v>
      </c>
      <c r="E60" s="23" t="s">
        <v>337</v>
      </c>
      <c r="F60" s="6" t="s">
        <v>89</v>
      </c>
      <c r="G60" s="41" t="s">
        <v>223</v>
      </c>
      <c r="H60" s="20"/>
    </row>
    <row r="61" spans="1:8" ht="90.75" customHeight="1" x14ac:dyDescent="0.25">
      <c r="A61" s="3" t="s">
        <v>200</v>
      </c>
      <c r="B61" s="6" t="s">
        <v>201</v>
      </c>
      <c r="C61" s="9" t="s">
        <v>228</v>
      </c>
      <c r="D61" s="9" t="s">
        <v>126</v>
      </c>
      <c r="E61" s="23" t="s">
        <v>337</v>
      </c>
      <c r="F61" s="6" t="s">
        <v>217</v>
      </c>
      <c r="G61" s="41" t="s">
        <v>328</v>
      </c>
      <c r="H61" s="20"/>
    </row>
    <row r="62" spans="1:8" ht="90.75" customHeight="1" x14ac:dyDescent="0.25">
      <c r="A62" s="3" t="s">
        <v>202</v>
      </c>
      <c r="B62" s="18" t="s">
        <v>203</v>
      </c>
      <c r="C62" s="9" t="s">
        <v>228</v>
      </c>
      <c r="D62" s="9" t="s">
        <v>126</v>
      </c>
      <c r="E62" s="23" t="s">
        <v>337</v>
      </c>
      <c r="F62" s="18" t="s">
        <v>218</v>
      </c>
      <c r="G62" s="41" t="s">
        <v>234</v>
      </c>
      <c r="H62" s="20"/>
    </row>
    <row r="63" spans="1:8" ht="85.5" customHeight="1" x14ac:dyDescent="0.25">
      <c r="A63" s="3" t="s">
        <v>204</v>
      </c>
      <c r="B63" s="18" t="s">
        <v>205</v>
      </c>
      <c r="C63" s="9" t="s">
        <v>228</v>
      </c>
      <c r="D63" s="9" t="s">
        <v>126</v>
      </c>
      <c r="E63" s="23" t="s">
        <v>337</v>
      </c>
      <c r="F63" s="18" t="s">
        <v>219</v>
      </c>
      <c r="G63" s="112" t="s">
        <v>332</v>
      </c>
      <c r="H63" s="20"/>
    </row>
    <row r="64" spans="1:8" ht="60" customHeight="1" x14ac:dyDescent="0.25">
      <c r="A64" s="3" t="s">
        <v>206</v>
      </c>
      <c r="B64" s="18" t="s">
        <v>207</v>
      </c>
      <c r="C64" s="9" t="s">
        <v>228</v>
      </c>
      <c r="D64" s="9" t="s">
        <v>211</v>
      </c>
      <c r="E64" s="23" t="s">
        <v>337</v>
      </c>
      <c r="F64" s="18" t="s">
        <v>220</v>
      </c>
      <c r="G64" s="41" t="s">
        <v>303</v>
      </c>
      <c r="H64" s="20"/>
    </row>
    <row r="65" spans="1:8" ht="68.25" customHeight="1" x14ac:dyDescent="0.25">
      <c r="A65" s="3" t="s">
        <v>208</v>
      </c>
      <c r="B65" s="18" t="s">
        <v>290</v>
      </c>
      <c r="C65" s="9" t="s">
        <v>228</v>
      </c>
      <c r="D65" s="9" t="s">
        <v>212</v>
      </c>
      <c r="E65" s="23" t="s">
        <v>337</v>
      </c>
      <c r="F65" s="18" t="s">
        <v>221</v>
      </c>
      <c r="G65" s="43" t="s">
        <v>329</v>
      </c>
      <c r="H65" s="20"/>
    </row>
    <row r="66" spans="1:8" ht="109.5" customHeight="1" x14ac:dyDescent="0.25">
      <c r="A66" s="3" t="s">
        <v>209</v>
      </c>
      <c r="B66" s="18" t="s">
        <v>210</v>
      </c>
      <c r="C66" s="9" t="s">
        <v>228</v>
      </c>
      <c r="D66" s="9" t="s">
        <v>213</v>
      </c>
      <c r="E66" s="23" t="s">
        <v>337</v>
      </c>
      <c r="F66" s="18" t="s">
        <v>222</v>
      </c>
      <c r="G66" s="41" t="s">
        <v>330</v>
      </c>
      <c r="H66" s="20"/>
    </row>
    <row r="68" spans="1:8" x14ac:dyDescent="0.25">
      <c r="A68" s="4"/>
    </row>
    <row r="69" spans="1:8" x14ac:dyDescent="0.25">
      <c r="A69" s="4"/>
    </row>
  </sheetData>
  <mergeCells count="4">
    <mergeCell ref="A2:H2"/>
    <mergeCell ref="A4:H4"/>
    <mergeCell ref="A35:H35"/>
    <mergeCell ref="A53:H53"/>
  </mergeCells>
  <pageMargins left="0.70866141732283472" right="0.31496062992125984" top="0.94488188976377963" bottom="0.74803149606299213" header="0.31496062992125984" footer="0.31496062992125984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view="pageBreakPreview" zoomScale="93" zoomScaleNormal="80" zoomScaleSheetLayoutView="93" workbookViewId="0">
      <selection activeCell="H7" sqref="H7"/>
    </sheetView>
  </sheetViews>
  <sheetFormatPr defaultColWidth="9.140625" defaultRowHeight="15" x14ac:dyDescent="0.25"/>
  <cols>
    <col min="1" max="1" width="4.85546875" style="54" customWidth="1"/>
    <col min="2" max="2" width="26" style="54" customWidth="1"/>
    <col min="3" max="3" width="33.140625" style="54" customWidth="1"/>
    <col min="4" max="4" width="11" style="54" customWidth="1"/>
    <col min="5" max="5" width="14.28515625" style="66" customWidth="1"/>
    <col min="6" max="6" width="9.7109375" style="54" customWidth="1"/>
    <col min="7" max="7" width="12.85546875" style="54" customWidth="1"/>
    <col min="8" max="8" width="11.42578125" style="54" customWidth="1"/>
    <col min="9" max="9" width="13" style="54" customWidth="1"/>
    <col min="10" max="16384" width="9.140625" style="35"/>
  </cols>
  <sheetData>
    <row r="1" spans="1:9" x14ac:dyDescent="0.25">
      <c r="A1" s="55"/>
      <c r="B1" s="55"/>
      <c r="C1" s="55"/>
      <c r="D1" s="55"/>
      <c r="E1" s="56"/>
      <c r="F1" s="55"/>
      <c r="G1" s="55"/>
      <c r="H1" s="180"/>
      <c r="I1" s="180"/>
    </row>
    <row r="2" spans="1:9" ht="15.75" x14ac:dyDescent="0.25">
      <c r="A2" s="87" t="s">
        <v>252</v>
      </c>
      <c r="B2" s="87"/>
      <c r="C2" s="87"/>
      <c r="D2" s="87"/>
      <c r="E2" s="57"/>
      <c r="F2" s="87"/>
      <c r="G2" s="87"/>
      <c r="H2" s="80"/>
      <c r="I2" s="84"/>
    </row>
    <row r="3" spans="1:9" ht="12" customHeight="1" x14ac:dyDescent="0.25">
      <c r="A3" s="87"/>
      <c r="B3" s="87"/>
      <c r="C3" s="87"/>
      <c r="D3" s="87"/>
      <c r="E3" s="57"/>
      <c r="F3" s="87"/>
      <c r="G3" s="87"/>
      <c r="H3" s="80"/>
      <c r="I3" s="84"/>
    </row>
    <row r="4" spans="1:9" ht="66.599999999999994" customHeight="1" x14ac:dyDescent="0.25">
      <c r="A4" s="58" t="s">
        <v>251</v>
      </c>
      <c r="B4" s="86" t="s">
        <v>250</v>
      </c>
      <c r="C4" s="86" t="s">
        <v>249</v>
      </c>
      <c r="D4" s="86" t="s">
        <v>248</v>
      </c>
      <c r="E4" s="59" t="s">
        <v>247</v>
      </c>
      <c r="F4" s="82" t="s">
        <v>246</v>
      </c>
      <c r="G4" s="82" t="s">
        <v>245</v>
      </c>
      <c r="H4" s="82" t="s">
        <v>244</v>
      </c>
      <c r="I4" s="81" t="s">
        <v>243</v>
      </c>
    </row>
    <row r="5" spans="1:9" ht="25.5" customHeight="1" x14ac:dyDescent="0.25">
      <c r="A5" s="58"/>
      <c r="B5" s="160" t="s">
        <v>4</v>
      </c>
      <c r="C5" s="161"/>
      <c r="D5" s="161"/>
      <c r="E5" s="161"/>
      <c r="F5" s="161"/>
      <c r="G5" s="161"/>
      <c r="H5" s="161"/>
      <c r="I5" s="162"/>
    </row>
    <row r="6" spans="1:9" ht="51" customHeight="1" x14ac:dyDescent="0.25">
      <c r="A6" s="181">
        <v>1</v>
      </c>
      <c r="B6" s="178" t="s">
        <v>242</v>
      </c>
      <c r="C6" s="93" t="s">
        <v>237</v>
      </c>
      <c r="D6" s="94" t="s">
        <v>6</v>
      </c>
      <c r="E6" s="95">
        <v>1726283.7</v>
      </c>
      <c r="F6" s="96"/>
      <c r="G6" s="97">
        <v>371916.3277447141</v>
      </c>
      <c r="H6" s="98">
        <f t="shared" ref="H6:H14" si="0">G6*100/E6</f>
        <v>21.544334094373603</v>
      </c>
      <c r="I6" s="94"/>
    </row>
    <row r="7" spans="1:9" ht="24.75" customHeight="1" x14ac:dyDescent="0.25">
      <c r="A7" s="182"/>
      <c r="B7" s="179"/>
      <c r="C7" s="99" t="s">
        <v>236</v>
      </c>
      <c r="D7" s="100" t="s">
        <v>7</v>
      </c>
      <c r="E7" s="101">
        <v>27421</v>
      </c>
      <c r="F7" s="101"/>
      <c r="G7" s="101">
        <v>27421</v>
      </c>
      <c r="H7" s="98">
        <f t="shared" si="0"/>
        <v>100</v>
      </c>
      <c r="I7" s="94"/>
    </row>
    <row r="8" spans="1:9" ht="58.5" customHeight="1" x14ac:dyDescent="0.25">
      <c r="A8" s="173">
        <v>2</v>
      </c>
      <c r="B8" s="178" t="s">
        <v>241</v>
      </c>
      <c r="C8" s="93" t="s">
        <v>237</v>
      </c>
      <c r="D8" s="94" t="s">
        <v>6</v>
      </c>
      <c r="E8" s="95">
        <v>2081034</v>
      </c>
      <c r="F8" s="102"/>
      <c r="G8" s="97">
        <v>448344.92286675429</v>
      </c>
      <c r="H8" s="98">
        <f t="shared" si="0"/>
        <v>21.544334348538001</v>
      </c>
      <c r="I8" s="100"/>
    </row>
    <row r="9" spans="1:9" ht="28.5" customHeight="1" x14ac:dyDescent="0.25">
      <c r="A9" s="174"/>
      <c r="B9" s="179"/>
      <c r="C9" s="99" t="s">
        <v>236</v>
      </c>
      <c r="D9" s="100" t="s">
        <v>7</v>
      </c>
      <c r="E9" s="101">
        <v>33056</v>
      </c>
      <c r="F9" s="101"/>
      <c r="G9" s="101">
        <v>33056</v>
      </c>
      <c r="H9" s="98">
        <f t="shared" si="0"/>
        <v>100</v>
      </c>
      <c r="I9" s="103"/>
    </row>
    <row r="10" spans="1:9" ht="54.75" customHeight="1" x14ac:dyDescent="0.25">
      <c r="A10" s="173">
        <v>3</v>
      </c>
      <c r="B10" s="178" t="s">
        <v>240</v>
      </c>
      <c r="C10" s="93" t="s">
        <v>237</v>
      </c>
      <c r="D10" s="94" t="s">
        <v>6</v>
      </c>
      <c r="E10" s="95">
        <v>294565.5</v>
      </c>
      <c r="F10" s="102"/>
      <c r="G10" s="97">
        <v>63462.182178531679</v>
      </c>
      <c r="H10" s="98">
        <f t="shared" si="0"/>
        <v>21.544336379695409</v>
      </c>
      <c r="I10" s="100"/>
    </row>
    <row r="11" spans="1:9" ht="28.5" customHeight="1" x14ac:dyDescent="0.25">
      <c r="A11" s="174"/>
      <c r="B11" s="179"/>
      <c r="C11" s="99" t="s">
        <v>236</v>
      </c>
      <c r="D11" s="100" t="s">
        <v>7</v>
      </c>
      <c r="E11" s="101">
        <v>4679</v>
      </c>
      <c r="F11" s="101"/>
      <c r="G11" s="101">
        <v>4679</v>
      </c>
      <c r="H11" s="98">
        <f t="shared" si="0"/>
        <v>100</v>
      </c>
      <c r="I11" s="103"/>
    </row>
    <row r="12" spans="1:9" ht="28.5" customHeight="1" x14ac:dyDescent="0.25">
      <c r="A12" s="83"/>
      <c r="B12" s="175" t="s">
        <v>239</v>
      </c>
      <c r="C12" s="176"/>
      <c r="D12" s="176"/>
      <c r="E12" s="176"/>
      <c r="F12" s="176"/>
      <c r="G12" s="176"/>
      <c r="H12" s="176"/>
      <c r="I12" s="177"/>
    </row>
    <row r="13" spans="1:9" ht="54" customHeight="1" x14ac:dyDescent="0.25">
      <c r="A13" s="173">
        <v>4</v>
      </c>
      <c r="B13" s="178" t="s">
        <v>238</v>
      </c>
      <c r="C13" s="93" t="s">
        <v>237</v>
      </c>
      <c r="D13" s="94" t="s">
        <v>6</v>
      </c>
      <c r="E13" s="95">
        <v>105618</v>
      </c>
      <c r="F13" s="97"/>
      <c r="G13" s="97">
        <v>25694.174997999999</v>
      </c>
      <c r="H13" s="104">
        <f t="shared" si="0"/>
        <v>24.327458385881194</v>
      </c>
      <c r="I13" s="103"/>
    </row>
    <row r="14" spans="1:9" ht="23.25" customHeight="1" x14ac:dyDescent="0.25">
      <c r="A14" s="174"/>
      <c r="B14" s="179"/>
      <c r="C14" s="99" t="s">
        <v>236</v>
      </c>
      <c r="D14" s="100" t="s">
        <v>7</v>
      </c>
      <c r="E14" s="105" t="s">
        <v>291</v>
      </c>
      <c r="F14" s="97"/>
      <c r="G14" s="106" t="s">
        <v>291</v>
      </c>
      <c r="H14" s="98">
        <f t="shared" si="0"/>
        <v>100</v>
      </c>
      <c r="I14" s="103"/>
    </row>
    <row r="15" spans="1:9" ht="25.5" customHeight="1" x14ac:dyDescent="0.25">
      <c r="A15" s="61"/>
      <c r="B15" s="107"/>
      <c r="C15" s="108"/>
      <c r="D15" s="108"/>
      <c r="E15" s="109"/>
      <c r="F15" s="110"/>
      <c r="G15" s="110"/>
      <c r="H15" s="111"/>
      <c r="I15" s="100"/>
    </row>
  </sheetData>
  <mergeCells count="11">
    <mergeCell ref="H1:I1"/>
    <mergeCell ref="B8:B9"/>
    <mergeCell ref="A8:A9"/>
    <mergeCell ref="B6:B7"/>
    <mergeCell ref="A6:A7"/>
    <mergeCell ref="A10:A11"/>
    <mergeCell ref="B12:I12"/>
    <mergeCell ref="B13:B14"/>
    <mergeCell ref="A13:A14"/>
    <mergeCell ref="B5:I5"/>
    <mergeCell ref="B10:B11"/>
  </mergeCells>
  <pageMargins left="0.39370078740157483" right="0.39370078740157483" top="0.78740157480314965" bottom="0.19685039370078741" header="0.31496062992125984" footer="0.31496062992125984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zoomScale="90" zoomScaleNormal="90" zoomScaleSheetLayoutView="118" workbookViewId="0">
      <selection activeCell="C7" sqref="C7"/>
    </sheetView>
  </sheetViews>
  <sheetFormatPr defaultColWidth="9.140625" defaultRowHeight="15" x14ac:dyDescent="0.25"/>
  <cols>
    <col min="1" max="1" width="4.85546875" style="54" customWidth="1"/>
    <col min="2" max="2" width="37.28515625" style="54" customWidth="1"/>
    <col min="3" max="3" width="21.7109375" style="54" customWidth="1"/>
    <col min="4" max="4" width="16.5703125" style="66" customWidth="1"/>
    <col min="5" max="5" width="16.5703125" style="54" customWidth="1"/>
    <col min="6" max="6" width="18.28515625" style="54" customWidth="1"/>
    <col min="7" max="8" width="12.5703125" style="54" customWidth="1"/>
    <col min="9" max="16384" width="9.140625" style="35"/>
  </cols>
  <sheetData>
    <row r="1" spans="1:8" x14ac:dyDescent="0.25">
      <c r="A1" s="67"/>
      <c r="B1" s="67"/>
      <c r="C1" s="67"/>
      <c r="D1" s="68"/>
      <c r="E1" s="67"/>
      <c r="F1" s="67"/>
      <c r="G1" s="84"/>
      <c r="H1" s="67"/>
    </row>
    <row r="2" spans="1:8" ht="15.75" x14ac:dyDescent="0.25">
      <c r="A2" s="87" t="s">
        <v>274</v>
      </c>
      <c r="B2" s="87"/>
      <c r="C2" s="87"/>
      <c r="D2" s="57"/>
      <c r="E2" s="87"/>
      <c r="F2" s="87"/>
      <c r="G2" s="80"/>
      <c r="H2" s="84"/>
    </row>
    <row r="3" spans="1:8" ht="22.5" customHeight="1" x14ac:dyDescent="0.25">
      <c r="A3" s="87"/>
      <c r="B3" s="87"/>
      <c r="C3" s="80" t="s">
        <v>342</v>
      </c>
      <c r="D3" s="57"/>
      <c r="E3" s="87"/>
      <c r="F3" s="87"/>
      <c r="G3" s="80"/>
      <c r="H3" s="84"/>
    </row>
    <row r="4" spans="1:8" ht="18" customHeight="1" x14ac:dyDescent="0.25">
      <c r="A4" s="181" t="s">
        <v>251</v>
      </c>
      <c r="B4" s="183" t="s">
        <v>273</v>
      </c>
      <c r="C4" s="183" t="s">
        <v>272</v>
      </c>
      <c r="D4" s="160" t="s">
        <v>271</v>
      </c>
      <c r="E4" s="161"/>
      <c r="F4" s="162"/>
      <c r="G4" s="160" t="s">
        <v>270</v>
      </c>
      <c r="H4" s="162"/>
    </row>
    <row r="5" spans="1:8" ht="52.5" customHeight="1" x14ac:dyDescent="0.25">
      <c r="A5" s="182"/>
      <c r="B5" s="184"/>
      <c r="C5" s="184"/>
      <c r="D5" s="59" t="s">
        <v>269</v>
      </c>
      <c r="E5" s="82" t="s">
        <v>268</v>
      </c>
      <c r="F5" s="82" t="s">
        <v>267</v>
      </c>
      <c r="G5" s="82" t="s">
        <v>266</v>
      </c>
      <c r="H5" s="82" t="s">
        <v>265</v>
      </c>
    </row>
    <row r="6" spans="1:8" ht="52.5" customHeight="1" x14ac:dyDescent="0.25">
      <c r="A6" s="85"/>
      <c r="B6" s="63" t="s">
        <v>336</v>
      </c>
      <c r="C6" s="64" t="s">
        <v>228</v>
      </c>
      <c r="D6" s="69">
        <f>D7+D14+D17</f>
        <v>4310026.1710000001</v>
      </c>
      <c r="E6" s="69">
        <f t="shared" ref="E6:F6" si="0">E7+E14+E17</f>
        <v>1223742.0350077201</v>
      </c>
      <c r="F6" s="69">
        <f t="shared" si="0"/>
        <v>1223742.0350077201</v>
      </c>
      <c r="G6" s="70">
        <f>F6*100/D6</f>
        <v>28.392914252856869</v>
      </c>
      <c r="H6" s="70">
        <f>F6*100/E6</f>
        <v>100</v>
      </c>
    </row>
    <row r="7" spans="1:8" ht="48" customHeight="1" x14ac:dyDescent="0.25">
      <c r="A7" s="85"/>
      <c r="B7" s="63" t="s">
        <v>4</v>
      </c>
      <c r="C7" s="64" t="s">
        <v>228</v>
      </c>
      <c r="D7" s="90">
        <f t="shared" ref="D7:F7" si="1">D8+D11+D13</f>
        <v>4147063.5779999997</v>
      </c>
      <c r="E7" s="90">
        <f t="shared" si="1"/>
        <v>1183232.186</v>
      </c>
      <c r="F7" s="90">
        <f t="shared" si="1"/>
        <v>1183232.186</v>
      </c>
      <c r="G7" s="70">
        <f>F7*100/D7</f>
        <v>28.531807235292884</v>
      </c>
      <c r="H7" s="70">
        <f>F7*100/E7</f>
        <v>100</v>
      </c>
    </row>
    <row r="8" spans="1:8" ht="77.25" customHeight="1" x14ac:dyDescent="0.25">
      <c r="A8" s="61"/>
      <c r="B8" s="71" t="s">
        <v>264</v>
      </c>
      <c r="C8" s="60" t="s">
        <v>228</v>
      </c>
      <c r="D8" s="72">
        <v>3807542.8829999999</v>
      </c>
      <c r="E8" s="88">
        <f>1043557.795+0.062</f>
        <v>1043557.8570000001</v>
      </c>
      <c r="F8" s="88">
        <f>1043557.795+0.062</f>
        <v>1043557.8570000001</v>
      </c>
      <c r="G8" s="65">
        <f>F8*100/D8</f>
        <v>27.407645535899274</v>
      </c>
      <c r="H8" s="65">
        <f>F8*100/E8</f>
        <v>100</v>
      </c>
    </row>
    <row r="9" spans="1:8" ht="93.6" customHeight="1" x14ac:dyDescent="0.25">
      <c r="A9" s="61"/>
      <c r="B9" s="73" t="s">
        <v>263</v>
      </c>
      <c r="C9" s="71" t="s">
        <v>228</v>
      </c>
      <c r="D9" s="72"/>
      <c r="E9" s="88"/>
      <c r="F9" s="88"/>
      <c r="G9" s="65"/>
      <c r="H9" s="65"/>
    </row>
    <row r="10" spans="1:8" ht="70.150000000000006" customHeight="1" x14ac:dyDescent="0.25">
      <c r="A10" s="61"/>
      <c r="B10" s="74" t="s">
        <v>260</v>
      </c>
      <c r="C10" s="71" t="s">
        <v>228</v>
      </c>
      <c r="D10" s="72"/>
      <c r="E10" s="88"/>
      <c r="F10" s="88"/>
      <c r="G10" s="61"/>
      <c r="H10" s="62"/>
    </row>
    <row r="11" spans="1:8" ht="58.9" customHeight="1" x14ac:dyDescent="0.25">
      <c r="A11" s="61"/>
      <c r="B11" s="71" t="s">
        <v>262</v>
      </c>
      <c r="C11" s="60" t="s">
        <v>228</v>
      </c>
      <c r="D11" s="72">
        <v>294340.29499999998</v>
      </c>
      <c r="E11" s="91">
        <f>130701.147-0.062</f>
        <v>130701.08499999999</v>
      </c>
      <c r="F11" s="91">
        <f>130701.147-0.062</f>
        <v>130701.08499999999</v>
      </c>
      <c r="G11" s="65">
        <f>F11*100/D11</f>
        <v>44.404754367729367</v>
      </c>
      <c r="H11" s="65">
        <f>F11*100/E11</f>
        <v>100</v>
      </c>
    </row>
    <row r="12" spans="1:8" ht="111.6" customHeight="1" x14ac:dyDescent="0.25">
      <c r="A12" s="61"/>
      <c r="B12" s="74" t="s">
        <v>261</v>
      </c>
      <c r="C12" s="75" t="s">
        <v>228</v>
      </c>
      <c r="D12" s="72">
        <v>0</v>
      </c>
      <c r="E12" s="88"/>
      <c r="F12" s="89"/>
      <c r="G12" s="61"/>
      <c r="H12" s="62"/>
    </row>
    <row r="13" spans="1:8" ht="167.45" customHeight="1" x14ac:dyDescent="0.25">
      <c r="A13" s="61"/>
      <c r="B13" s="74" t="s">
        <v>260</v>
      </c>
      <c r="C13" s="71" t="s">
        <v>228</v>
      </c>
      <c r="D13" s="72">
        <v>45180.4</v>
      </c>
      <c r="E13" s="91">
        <v>8973.2440000000006</v>
      </c>
      <c r="F13" s="91">
        <v>8973.2440000000006</v>
      </c>
      <c r="G13" s="65">
        <f>F13*100/D13</f>
        <v>19.860921992722506</v>
      </c>
      <c r="H13" s="65">
        <f>F13*100/E13</f>
        <v>100</v>
      </c>
    </row>
    <row r="14" spans="1:8" ht="43.15" customHeight="1" x14ac:dyDescent="0.25">
      <c r="A14" s="61"/>
      <c r="B14" s="63" t="s">
        <v>239</v>
      </c>
      <c r="C14" s="64" t="s">
        <v>228</v>
      </c>
      <c r="D14" s="76">
        <f>D15+D16</f>
        <v>105618.352</v>
      </c>
      <c r="E14" s="76">
        <f t="shared" ref="E14:F14" si="2">E15+E16</f>
        <v>26195.253000000001</v>
      </c>
      <c r="F14" s="76">
        <f t="shared" si="2"/>
        <v>26195.253000000001</v>
      </c>
      <c r="G14" s="65">
        <f>F14*100/D14</f>
        <v>24.801800543148033</v>
      </c>
      <c r="H14" s="65">
        <f>F14*100/E14</f>
        <v>100.00000000000001</v>
      </c>
    </row>
    <row r="15" spans="1:8" ht="45" x14ac:dyDescent="0.25">
      <c r="A15" s="61"/>
      <c r="B15" s="71" t="s">
        <v>259</v>
      </c>
      <c r="C15" s="75" t="s">
        <v>228</v>
      </c>
      <c r="D15" s="72">
        <v>105618.352</v>
      </c>
      <c r="E15" s="89">
        <v>26195.253000000001</v>
      </c>
      <c r="F15" s="89">
        <v>26195.253000000001</v>
      </c>
      <c r="G15" s="65">
        <f>F15*100/D15</f>
        <v>24.801800543148033</v>
      </c>
      <c r="H15" s="65">
        <f>F15*100/E15</f>
        <v>100.00000000000001</v>
      </c>
    </row>
    <row r="16" spans="1:8" ht="32.25" customHeight="1" x14ac:dyDescent="0.25">
      <c r="A16" s="61"/>
      <c r="B16" s="71" t="s">
        <v>258</v>
      </c>
      <c r="C16" s="75" t="s">
        <v>228</v>
      </c>
      <c r="D16" s="91">
        <v>0</v>
      </c>
      <c r="E16" s="89">
        <v>0</v>
      </c>
      <c r="F16" s="89">
        <v>0</v>
      </c>
      <c r="G16" s="61"/>
      <c r="H16" s="61"/>
    </row>
    <row r="17" spans="1:8" ht="43.9" customHeight="1" x14ac:dyDescent="0.25">
      <c r="A17" s="61"/>
      <c r="B17" s="63" t="s">
        <v>5</v>
      </c>
      <c r="C17" s="58" t="s">
        <v>228</v>
      </c>
      <c r="D17" s="92">
        <f>D18+D21+D22</f>
        <v>57344.240999999995</v>
      </c>
      <c r="E17" s="92">
        <f>E18+E21+E22</f>
        <v>14314.59600772</v>
      </c>
      <c r="F17" s="92">
        <f>F18+F21+F22</f>
        <v>14314.59600772</v>
      </c>
      <c r="G17" s="65">
        <f t="shared" ref="G17:G22" si="3">F17*100/D17</f>
        <v>24.962569489270948</v>
      </c>
      <c r="H17" s="65">
        <f t="shared" ref="H17:H22" si="4">F17*100/E17</f>
        <v>100</v>
      </c>
    </row>
    <row r="18" spans="1:8" ht="45" x14ac:dyDescent="0.25">
      <c r="A18" s="61"/>
      <c r="B18" s="71" t="s">
        <v>257</v>
      </c>
      <c r="C18" s="60" t="s">
        <v>228</v>
      </c>
      <c r="D18" s="91">
        <f>D19+D20</f>
        <v>28617.3</v>
      </c>
      <c r="E18" s="91">
        <f t="shared" ref="E18:F18" si="5">E19+E20</f>
        <v>6758.0540000000001</v>
      </c>
      <c r="F18" s="91">
        <f t="shared" si="5"/>
        <v>6758.0540000000001</v>
      </c>
      <c r="G18" s="65">
        <f t="shared" si="3"/>
        <v>23.615274676506871</v>
      </c>
      <c r="H18" s="65">
        <f t="shared" si="4"/>
        <v>100</v>
      </c>
    </row>
    <row r="19" spans="1:8" ht="40.15" customHeight="1" x14ac:dyDescent="0.25">
      <c r="A19" s="61"/>
      <c r="B19" s="77" t="s">
        <v>256</v>
      </c>
      <c r="C19" s="60" t="s">
        <v>228</v>
      </c>
      <c r="D19" s="91">
        <v>22705.3</v>
      </c>
      <c r="E19" s="91">
        <v>5677.3270000000002</v>
      </c>
      <c r="F19" s="91">
        <v>5677.3270000000002</v>
      </c>
      <c r="G19" s="65">
        <f t="shared" si="3"/>
        <v>25.004413066552747</v>
      </c>
      <c r="H19" s="65">
        <f t="shared" si="4"/>
        <v>100.00000000000001</v>
      </c>
    </row>
    <row r="20" spans="1:8" ht="39" customHeight="1" x14ac:dyDescent="0.25">
      <c r="A20" s="61"/>
      <c r="B20" s="77" t="s">
        <v>255</v>
      </c>
      <c r="C20" s="60" t="s">
        <v>228</v>
      </c>
      <c r="D20" s="89">
        <v>5912</v>
      </c>
      <c r="E20" s="89">
        <v>1080.7270000000001</v>
      </c>
      <c r="F20" s="89">
        <v>1080.7270000000001</v>
      </c>
      <c r="G20" s="65">
        <f t="shared" si="3"/>
        <v>18.280226657645468</v>
      </c>
      <c r="H20" s="65">
        <f t="shared" si="4"/>
        <v>100</v>
      </c>
    </row>
    <row r="21" spans="1:8" ht="70.900000000000006" customHeight="1" x14ac:dyDescent="0.25">
      <c r="A21" s="61"/>
      <c r="B21" s="71" t="s">
        <v>254</v>
      </c>
      <c r="C21" s="60" t="s">
        <v>228</v>
      </c>
      <c r="D21" s="72">
        <v>27341.940999999999</v>
      </c>
      <c r="E21" s="89">
        <v>7241.76700772</v>
      </c>
      <c r="F21" s="89">
        <v>7241.76700772</v>
      </c>
      <c r="G21" s="65">
        <f t="shared" si="3"/>
        <v>26.485928733881771</v>
      </c>
      <c r="H21" s="65">
        <f t="shared" si="4"/>
        <v>100</v>
      </c>
    </row>
    <row r="22" spans="1:8" ht="45" x14ac:dyDescent="0.25">
      <c r="A22" s="78"/>
      <c r="B22" s="71" t="s">
        <v>253</v>
      </c>
      <c r="C22" s="60" t="s">
        <v>228</v>
      </c>
      <c r="D22" s="72">
        <v>1385</v>
      </c>
      <c r="E22" s="88">
        <v>314.77499999999998</v>
      </c>
      <c r="F22" s="88">
        <v>314.77499999999998</v>
      </c>
      <c r="G22" s="65">
        <f t="shared" si="3"/>
        <v>22.727436823104689</v>
      </c>
      <c r="H22" s="65">
        <f t="shared" si="4"/>
        <v>100</v>
      </c>
    </row>
    <row r="24" spans="1:8" x14ac:dyDescent="0.25">
      <c r="E24" s="79"/>
      <c r="F24" s="79"/>
    </row>
  </sheetData>
  <mergeCells count="5">
    <mergeCell ref="A4:A5"/>
    <mergeCell ref="B4:B5"/>
    <mergeCell ref="C4:C5"/>
    <mergeCell ref="D4:F4"/>
    <mergeCell ref="G4:H4"/>
  </mergeCells>
  <pageMargins left="0.39370078740157483" right="0.39370078740157483" top="0.98425196850393704" bottom="0.19685039370078741" header="0.31496062992125984" footer="0.31496062992125984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61"/>
  <sheetViews>
    <sheetView view="pageBreakPreview" zoomScaleSheetLayoutView="100" workbookViewId="0">
      <selection activeCell="C13" sqref="C13"/>
    </sheetView>
  </sheetViews>
  <sheetFormatPr defaultColWidth="9.140625" defaultRowHeight="15" x14ac:dyDescent="0.25"/>
  <cols>
    <col min="1" max="1" width="4.85546875" style="113" customWidth="1"/>
    <col min="2" max="2" width="31.140625" style="113" customWidth="1"/>
    <col min="3" max="3" width="48.140625" style="113" customWidth="1"/>
    <col min="4" max="4" width="17.85546875" style="149" customWidth="1"/>
    <col min="5" max="5" width="18.28515625" style="113" customWidth="1"/>
    <col min="6" max="6" width="18.140625" style="113" customWidth="1"/>
    <col min="7" max="16384" width="9.140625" style="35"/>
  </cols>
  <sheetData>
    <row r="1" spans="1:6" x14ac:dyDescent="0.25">
      <c r="B1" s="114"/>
      <c r="C1" s="114"/>
      <c r="D1" s="115"/>
      <c r="E1" s="116"/>
      <c r="F1" s="114"/>
    </row>
    <row r="2" spans="1:6" ht="15.75" x14ac:dyDescent="0.25">
      <c r="A2" s="194" t="s">
        <v>289</v>
      </c>
      <c r="B2" s="194"/>
      <c r="C2" s="194"/>
      <c r="D2" s="194"/>
      <c r="E2" s="194"/>
      <c r="F2" s="194"/>
    </row>
    <row r="3" spans="1:6" ht="15.6" customHeight="1" x14ac:dyDescent="0.25">
      <c r="A3" s="117"/>
      <c r="B3" s="117"/>
      <c r="C3" s="118" t="s">
        <v>342</v>
      </c>
      <c r="D3" s="119"/>
      <c r="E3" s="117"/>
      <c r="F3" s="117"/>
    </row>
    <row r="4" spans="1:6" ht="80.45" customHeight="1" x14ac:dyDescent="0.25">
      <c r="A4" s="120" t="s">
        <v>251</v>
      </c>
      <c r="B4" s="121" t="s">
        <v>288</v>
      </c>
      <c r="C4" s="121" t="s">
        <v>287</v>
      </c>
      <c r="D4" s="122" t="s">
        <v>286</v>
      </c>
      <c r="E4" s="123" t="s">
        <v>285</v>
      </c>
      <c r="F4" s="123" t="s">
        <v>284</v>
      </c>
    </row>
    <row r="5" spans="1:6" ht="18" customHeight="1" x14ac:dyDescent="0.25">
      <c r="A5" s="185">
        <v>1</v>
      </c>
      <c r="B5" s="188" t="s">
        <v>335</v>
      </c>
      <c r="C5" s="124" t="s">
        <v>283</v>
      </c>
      <c r="D5" s="125">
        <f>D6</f>
        <v>4310026.1710000001</v>
      </c>
      <c r="E5" s="125">
        <f>E6</f>
        <v>1223742.0353099999</v>
      </c>
      <c r="F5" s="126">
        <f>E5*100/D5</f>
        <v>28.392914259870278</v>
      </c>
    </row>
    <row r="6" spans="1:6" ht="18" customHeight="1" x14ac:dyDescent="0.25">
      <c r="A6" s="186"/>
      <c r="B6" s="189"/>
      <c r="C6" s="127" t="s">
        <v>282</v>
      </c>
      <c r="D6" s="128">
        <f>D8+D9+D10+D11</f>
        <v>4310026.1710000001</v>
      </c>
      <c r="E6" s="128">
        <f>E8+E9+E10+E11</f>
        <v>1223742.0353099999</v>
      </c>
      <c r="F6" s="126">
        <f>E6*100/D6</f>
        <v>28.392914259870278</v>
      </c>
    </row>
    <row r="7" spans="1:6" ht="18" customHeight="1" x14ac:dyDescent="0.25">
      <c r="A7" s="186"/>
      <c r="B7" s="189"/>
      <c r="C7" s="129" t="s">
        <v>281</v>
      </c>
      <c r="D7" s="130"/>
      <c r="E7" s="128"/>
      <c r="F7" s="126"/>
    </row>
    <row r="8" spans="1:6" ht="18" customHeight="1" x14ac:dyDescent="0.25">
      <c r="A8" s="186"/>
      <c r="B8" s="189"/>
      <c r="C8" s="129" t="s">
        <v>280</v>
      </c>
      <c r="D8" s="131">
        <f t="shared" ref="D8:E10" si="0">D17+D26+D35</f>
        <v>428575.94699999999</v>
      </c>
      <c r="E8" s="128">
        <f t="shared" si="0"/>
        <v>163654.39231</v>
      </c>
      <c r="F8" s="126">
        <f>E8*100/D8</f>
        <v>38.18562228131762</v>
      </c>
    </row>
    <row r="9" spans="1:6" ht="18" customHeight="1" x14ac:dyDescent="0.25">
      <c r="A9" s="186"/>
      <c r="B9" s="189"/>
      <c r="C9" s="129" t="s">
        <v>279</v>
      </c>
      <c r="D9" s="132">
        <f t="shared" si="0"/>
        <v>302751.07199999999</v>
      </c>
      <c r="E9" s="132">
        <f t="shared" si="0"/>
        <v>100264.621</v>
      </c>
      <c r="F9" s="126">
        <f>E9*100/D9</f>
        <v>33.117841775965701</v>
      </c>
    </row>
    <row r="10" spans="1:6" ht="20.25" customHeight="1" x14ac:dyDescent="0.25">
      <c r="A10" s="186"/>
      <c r="B10" s="189"/>
      <c r="C10" s="129" t="s">
        <v>278</v>
      </c>
      <c r="D10" s="132">
        <f>D19+D28+D37</f>
        <v>3578699.1520000002</v>
      </c>
      <c r="E10" s="132">
        <f t="shared" si="0"/>
        <v>959823.022</v>
      </c>
      <c r="F10" s="126">
        <f>E10*100/D10</f>
        <v>26.820444559123978</v>
      </c>
    </row>
    <row r="11" spans="1:6" ht="25.5" x14ac:dyDescent="0.25">
      <c r="A11" s="186"/>
      <c r="B11" s="189"/>
      <c r="C11" s="133" t="s">
        <v>277</v>
      </c>
      <c r="D11" s="130">
        <f>D20+D29</f>
        <v>0</v>
      </c>
      <c r="E11" s="128">
        <f>E38+E29+E20</f>
        <v>0</v>
      </c>
      <c r="F11" s="126"/>
    </row>
    <row r="12" spans="1:6" ht="25.5" x14ac:dyDescent="0.25">
      <c r="A12" s="186"/>
      <c r="B12" s="189"/>
      <c r="C12" s="127" t="s">
        <v>276</v>
      </c>
      <c r="D12" s="130">
        <v>0</v>
      </c>
      <c r="E12" s="128"/>
      <c r="F12" s="126"/>
    </row>
    <row r="13" spans="1:6" x14ac:dyDescent="0.25">
      <c r="A13" s="187"/>
      <c r="B13" s="190"/>
      <c r="C13" s="127" t="s">
        <v>275</v>
      </c>
      <c r="D13" s="130">
        <v>0</v>
      </c>
      <c r="E13" s="128"/>
      <c r="F13" s="126"/>
    </row>
    <row r="14" spans="1:6" ht="18" customHeight="1" x14ac:dyDescent="0.25">
      <c r="A14" s="185">
        <v>2</v>
      </c>
      <c r="B14" s="188" t="s">
        <v>4</v>
      </c>
      <c r="C14" s="124" t="s">
        <v>283</v>
      </c>
      <c r="D14" s="134">
        <f>D15+D21+D22</f>
        <v>4147063.5780000002</v>
      </c>
      <c r="E14" s="134">
        <f>E15+E21+E22</f>
        <v>1183232.18631</v>
      </c>
      <c r="F14" s="135">
        <f>E14*100/D14</f>
        <v>28.531807242768053</v>
      </c>
    </row>
    <row r="15" spans="1:6" ht="18" customHeight="1" x14ac:dyDescent="0.25">
      <c r="A15" s="186"/>
      <c r="B15" s="189"/>
      <c r="C15" s="127" t="s">
        <v>282</v>
      </c>
      <c r="D15" s="136">
        <f>D17+D18+D19+D20</f>
        <v>4147063.5780000002</v>
      </c>
      <c r="E15" s="136">
        <f>E17+E18+E19+E20</f>
        <v>1183232.18631</v>
      </c>
      <c r="F15" s="135">
        <f>E15*100/D15</f>
        <v>28.531807242768053</v>
      </c>
    </row>
    <row r="16" spans="1:6" ht="18" customHeight="1" x14ac:dyDescent="0.25">
      <c r="A16" s="186"/>
      <c r="B16" s="189"/>
      <c r="C16" s="129" t="s">
        <v>281</v>
      </c>
      <c r="D16" s="130"/>
      <c r="E16" s="136"/>
      <c r="F16" s="135"/>
    </row>
    <row r="17" spans="1:6" ht="18" customHeight="1" x14ac:dyDescent="0.25">
      <c r="A17" s="186"/>
      <c r="B17" s="189"/>
      <c r="C17" s="129" t="s">
        <v>280</v>
      </c>
      <c r="D17" s="131">
        <v>294340.29499999998</v>
      </c>
      <c r="E17" s="138">
        <f>130701.14731-0.062</f>
        <v>130701.08530999999</v>
      </c>
      <c r="F17" s="137">
        <f>E17/D17</f>
        <v>0.4440475447304964</v>
      </c>
    </row>
    <row r="18" spans="1:6" ht="18" customHeight="1" x14ac:dyDescent="0.25">
      <c r="A18" s="186"/>
      <c r="B18" s="189"/>
      <c r="C18" s="129" t="s">
        <v>279</v>
      </c>
      <c r="D18" s="131">
        <v>302751.07199999999</v>
      </c>
      <c r="E18" s="138">
        <f>100264.559+0.062</f>
        <v>100264.621</v>
      </c>
      <c r="F18" s="137">
        <f>E18/D18</f>
        <v>0.33117841775965701</v>
      </c>
    </row>
    <row r="19" spans="1:6" x14ac:dyDescent="0.25">
      <c r="A19" s="186"/>
      <c r="B19" s="189"/>
      <c r="C19" s="129" t="s">
        <v>278</v>
      </c>
      <c r="D19" s="130">
        <v>3549972.2110000001</v>
      </c>
      <c r="E19" s="138">
        <v>952266.48</v>
      </c>
      <c r="F19" s="137">
        <f>E19/D19</f>
        <v>0.26824617867410117</v>
      </c>
    </row>
    <row r="20" spans="1:6" ht="25.5" x14ac:dyDescent="0.25">
      <c r="A20" s="186"/>
      <c r="B20" s="189"/>
      <c r="C20" s="133" t="s">
        <v>277</v>
      </c>
      <c r="D20" s="130">
        <v>0</v>
      </c>
      <c r="E20" s="136"/>
      <c r="F20" s="135"/>
    </row>
    <row r="21" spans="1:6" ht="25.5" x14ac:dyDescent="0.25">
      <c r="A21" s="186"/>
      <c r="B21" s="189"/>
      <c r="C21" s="127" t="s">
        <v>276</v>
      </c>
      <c r="D21" s="130">
        <v>0</v>
      </c>
      <c r="E21" s="139"/>
      <c r="F21" s="126"/>
    </row>
    <row r="22" spans="1:6" x14ac:dyDescent="0.25">
      <c r="A22" s="187"/>
      <c r="B22" s="190"/>
      <c r="C22" s="127" t="s">
        <v>275</v>
      </c>
      <c r="D22" s="130">
        <v>0</v>
      </c>
      <c r="E22" s="139"/>
      <c r="F22" s="126"/>
    </row>
    <row r="23" spans="1:6" ht="18" customHeight="1" x14ac:dyDescent="0.25">
      <c r="A23" s="185">
        <v>3</v>
      </c>
      <c r="B23" s="188" t="s">
        <v>239</v>
      </c>
      <c r="C23" s="124" t="s">
        <v>283</v>
      </c>
      <c r="D23" s="134">
        <f>D24+D30+D31</f>
        <v>105618.352</v>
      </c>
      <c r="E23" s="134">
        <f>E24+E30+E31</f>
        <v>26195.253000000001</v>
      </c>
      <c r="F23" s="135">
        <f>E23*100/D23</f>
        <v>24.801800543148033</v>
      </c>
    </row>
    <row r="24" spans="1:6" ht="18" customHeight="1" x14ac:dyDescent="0.25">
      <c r="A24" s="186"/>
      <c r="B24" s="189"/>
      <c r="C24" s="127" t="s">
        <v>282</v>
      </c>
      <c r="D24" s="136">
        <f>D26+D27+D28+D29</f>
        <v>105618.352</v>
      </c>
      <c r="E24" s="136">
        <f>E26+E27+E28+E29</f>
        <v>26195.253000000001</v>
      </c>
      <c r="F24" s="135">
        <f>E24*100/D24</f>
        <v>24.801800543148033</v>
      </c>
    </row>
    <row r="25" spans="1:6" ht="18" customHeight="1" x14ac:dyDescent="0.25">
      <c r="A25" s="186"/>
      <c r="B25" s="189"/>
      <c r="C25" s="129" t="s">
        <v>281</v>
      </c>
      <c r="D25" s="140"/>
      <c r="E25" s="134"/>
      <c r="F25" s="135"/>
    </row>
    <row r="26" spans="1:6" ht="18" customHeight="1" x14ac:dyDescent="0.25">
      <c r="A26" s="186"/>
      <c r="B26" s="189"/>
      <c r="C26" s="129" t="s">
        <v>280</v>
      </c>
      <c r="D26" s="140">
        <v>105618.352</v>
      </c>
      <c r="E26" s="141">
        <v>26195.253000000001</v>
      </c>
      <c r="F26" s="135">
        <f t="shared" ref="F26" si="1">E26*100/D26</f>
        <v>24.801800543148033</v>
      </c>
    </row>
    <row r="27" spans="1:6" ht="18" customHeight="1" x14ac:dyDescent="0.25">
      <c r="A27" s="186"/>
      <c r="B27" s="189"/>
      <c r="C27" s="129" t="s">
        <v>279</v>
      </c>
      <c r="D27" s="140"/>
      <c r="E27" s="142"/>
      <c r="F27" s="135"/>
    </row>
    <row r="28" spans="1:6" x14ac:dyDescent="0.25">
      <c r="A28" s="186"/>
      <c r="B28" s="189"/>
      <c r="C28" s="129" t="s">
        <v>278</v>
      </c>
      <c r="D28" s="140"/>
      <c r="E28" s="143"/>
      <c r="F28" s="135"/>
    </row>
    <row r="29" spans="1:6" ht="25.5" x14ac:dyDescent="0.25">
      <c r="A29" s="186"/>
      <c r="B29" s="189"/>
      <c r="C29" s="133" t="s">
        <v>277</v>
      </c>
      <c r="D29" s="140">
        <v>0</v>
      </c>
      <c r="E29" s="136"/>
      <c r="F29" s="135"/>
    </row>
    <row r="30" spans="1:6" ht="25.5" x14ac:dyDescent="0.25">
      <c r="A30" s="186"/>
      <c r="B30" s="189"/>
      <c r="C30" s="127" t="s">
        <v>276</v>
      </c>
      <c r="D30" s="140">
        <v>0</v>
      </c>
      <c r="E30" s="136"/>
      <c r="F30" s="135"/>
    </row>
    <row r="31" spans="1:6" x14ac:dyDescent="0.25">
      <c r="A31" s="187"/>
      <c r="B31" s="190"/>
      <c r="C31" s="127" t="s">
        <v>275</v>
      </c>
      <c r="D31" s="140">
        <v>0</v>
      </c>
      <c r="E31" s="136"/>
      <c r="F31" s="135"/>
    </row>
    <row r="32" spans="1:6" ht="18" customHeight="1" x14ac:dyDescent="0.25">
      <c r="A32" s="185">
        <v>4</v>
      </c>
      <c r="B32" s="191" t="s">
        <v>5</v>
      </c>
      <c r="C32" s="124" t="s">
        <v>283</v>
      </c>
      <c r="D32" s="134">
        <f>D33+D39+D40</f>
        <v>57344.240999999995</v>
      </c>
      <c r="E32" s="134">
        <f>E33+E39+E40</f>
        <v>14314.596000000001</v>
      </c>
      <c r="F32" s="135">
        <f>E32*100/D32</f>
        <v>24.962569475808394</v>
      </c>
    </row>
    <row r="33" spans="1:6" ht="18" customHeight="1" x14ac:dyDescent="0.25">
      <c r="A33" s="186"/>
      <c r="B33" s="192"/>
      <c r="C33" s="127" t="s">
        <v>282</v>
      </c>
      <c r="D33" s="136">
        <f>D35+D36+D37+D38</f>
        <v>57344.240999999995</v>
      </c>
      <c r="E33" s="136">
        <f>E35+E36+E37+E38</f>
        <v>14314.596000000001</v>
      </c>
      <c r="F33" s="135">
        <f>E33*100/D33</f>
        <v>24.962569475808394</v>
      </c>
    </row>
    <row r="34" spans="1:6" ht="18" customHeight="1" x14ac:dyDescent="0.25">
      <c r="A34" s="186"/>
      <c r="B34" s="192"/>
      <c r="C34" s="129" t="s">
        <v>281</v>
      </c>
      <c r="D34" s="140"/>
      <c r="E34" s="136"/>
      <c r="F34" s="135"/>
    </row>
    <row r="35" spans="1:6" ht="18" customHeight="1" x14ac:dyDescent="0.25">
      <c r="A35" s="186"/>
      <c r="B35" s="192"/>
      <c r="C35" s="129" t="s">
        <v>280</v>
      </c>
      <c r="D35" s="130">
        <v>28617.3</v>
      </c>
      <c r="E35" s="136">
        <v>6758.0540000000001</v>
      </c>
      <c r="F35" s="135">
        <f>E35*100/D35</f>
        <v>23.615274676506871</v>
      </c>
    </row>
    <row r="36" spans="1:6" ht="18" customHeight="1" x14ac:dyDescent="0.25">
      <c r="A36" s="186"/>
      <c r="B36" s="192"/>
      <c r="C36" s="129" t="s">
        <v>279</v>
      </c>
      <c r="D36" s="140"/>
      <c r="E36" s="136"/>
      <c r="F36" s="135"/>
    </row>
    <row r="37" spans="1:6" x14ac:dyDescent="0.25">
      <c r="A37" s="186"/>
      <c r="B37" s="192"/>
      <c r="C37" s="129" t="s">
        <v>278</v>
      </c>
      <c r="D37" s="140">
        <v>28726.940999999999</v>
      </c>
      <c r="E37" s="136">
        <v>7556.5420000000004</v>
      </c>
      <c r="F37" s="135">
        <f>E37*100/D37</f>
        <v>26.304722107376492</v>
      </c>
    </row>
    <row r="38" spans="1:6" ht="25.5" x14ac:dyDescent="0.25">
      <c r="A38" s="186"/>
      <c r="B38" s="192"/>
      <c r="C38" s="133" t="s">
        <v>277</v>
      </c>
      <c r="D38" s="140"/>
      <c r="E38" s="136"/>
      <c r="F38" s="135"/>
    </row>
    <row r="39" spans="1:6" ht="25.5" x14ac:dyDescent="0.25">
      <c r="A39" s="186"/>
      <c r="B39" s="192"/>
      <c r="C39" s="127" t="s">
        <v>276</v>
      </c>
      <c r="D39" s="130">
        <v>0</v>
      </c>
      <c r="E39" s="144"/>
      <c r="F39" s="145"/>
    </row>
    <row r="40" spans="1:6" x14ac:dyDescent="0.25">
      <c r="A40" s="187"/>
      <c r="B40" s="193"/>
      <c r="C40" s="127" t="s">
        <v>275</v>
      </c>
      <c r="D40" s="131">
        <v>0</v>
      </c>
      <c r="E40" s="144"/>
      <c r="F40" s="145"/>
    </row>
    <row r="41" spans="1:6" x14ac:dyDescent="0.25">
      <c r="D41" s="146"/>
      <c r="E41" s="147"/>
    </row>
    <row r="42" spans="1:6" x14ac:dyDescent="0.25">
      <c r="D42" s="148"/>
    </row>
    <row r="46" spans="1:6" ht="15.75" x14ac:dyDescent="0.25">
      <c r="F46" s="150"/>
    </row>
    <row r="47" spans="1:6" ht="15.75" x14ac:dyDescent="0.25">
      <c r="F47" s="151"/>
    </row>
    <row r="48" spans="1:6" ht="15.75" x14ac:dyDescent="0.25">
      <c r="F48" s="151"/>
    </row>
    <row r="49" spans="4:6" ht="15.75" x14ac:dyDescent="0.25">
      <c r="F49" s="151"/>
    </row>
    <row r="50" spans="4:6" ht="15.75" x14ac:dyDescent="0.25">
      <c r="F50" s="151"/>
    </row>
    <row r="51" spans="4:6" ht="15.75" x14ac:dyDescent="0.25">
      <c r="D51" s="152"/>
      <c r="E51" s="152"/>
      <c r="F51" s="153"/>
    </row>
    <row r="52" spans="4:6" x14ac:dyDescent="0.25">
      <c r="D52" s="152"/>
      <c r="E52" s="152"/>
      <c r="F52" s="152"/>
    </row>
    <row r="53" spans="4:6" x14ac:dyDescent="0.25">
      <c r="D53" s="152"/>
      <c r="E53" s="154"/>
      <c r="F53" s="155"/>
    </row>
    <row r="54" spans="4:6" ht="15.75" x14ac:dyDescent="0.25">
      <c r="D54" s="152"/>
      <c r="E54" s="156"/>
      <c r="F54" s="157"/>
    </row>
    <row r="55" spans="4:6" ht="15.75" x14ac:dyDescent="0.25">
      <c r="D55" s="152"/>
      <c r="E55" s="156"/>
      <c r="F55" s="157"/>
    </row>
    <row r="56" spans="4:6" ht="15.75" x14ac:dyDescent="0.25">
      <c r="D56" s="152"/>
      <c r="E56" s="156"/>
      <c r="F56" s="157"/>
    </row>
    <row r="57" spans="4:6" ht="15.75" x14ac:dyDescent="0.25">
      <c r="D57" s="152"/>
      <c r="E57" s="156"/>
      <c r="F57" s="157"/>
    </row>
    <row r="58" spans="4:6" ht="15.75" x14ac:dyDescent="0.25">
      <c r="D58" s="152"/>
      <c r="E58" s="158"/>
      <c r="F58" s="158"/>
    </row>
    <row r="59" spans="4:6" x14ac:dyDescent="0.25">
      <c r="D59" s="152"/>
      <c r="E59" s="152"/>
      <c r="F59" s="152"/>
    </row>
    <row r="60" spans="4:6" x14ac:dyDescent="0.25">
      <c r="D60" s="152"/>
      <c r="E60" s="152"/>
      <c r="F60" s="152"/>
    </row>
    <row r="61" spans="4:6" x14ac:dyDescent="0.25">
      <c r="D61" s="152"/>
      <c r="E61" s="152"/>
      <c r="F61" s="152"/>
    </row>
  </sheetData>
  <mergeCells count="9">
    <mergeCell ref="A23:A31"/>
    <mergeCell ref="B23:B31"/>
    <mergeCell ref="A32:A40"/>
    <mergeCell ref="B32:B40"/>
    <mergeCell ref="A2:F2"/>
    <mergeCell ref="A5:A13"/>
    <mergeCell ref="B5:B13"/>
    <mergeCell ref="A14:A22"/>
    <mergeCell ref="B14:B22"/>
  </mergeCells>
  <pageMargins left="0.39370078740157483" right="0.39370078740157483" top="0.98425196850393704" bottom="0.39370078740157483" header="0.31496062992125984" footer="0.31496062992125984"/>
  <pageSetup paperSize="9" orientation="landscape" r:id="rId1"/>
  <rowBreaks count="1" manualBreakCount="1">
    <brk id="40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E6" sqref="E6"/>
    </sheetView>
  </sheetViews>
  <sheetFormatPr defaultRowHeight="15" x14ac:dyDescent="0.25"/>
  <cols>
    <col min="1" max="1" width="4.85546875" style="202" customWidth="1"/>
    <col min="2" max="2" width="21.42578125" style="202" customWidth="1"/>
    <col min="3" max="3" width="14.7109375" style="202" customWidth="1"/>
    <col min="4" max="4" width="10.140625" style="202" customWidth="1"/>
    <col min="5" max="5" width="76.28515625" style="202" customWidth="1"/>
    <col min="6" max="256" width="9.140625" style="202"/>
    <col min="257" max="257" width="4.85546875" style="202" customWidth="1"/>
    <col min="258" max="258" width="21.42578125" style="202" customWidth="1"/>
    <col min="259" max="259" width="14.7109375" style="202" customWidth="1"/>
    <col min="260" max="260" width="10.140625" style="202" customWidth="1"/>
    <col min="261" max="261" width="76.28515625" style="202" customWidth="1"/>
    <col min="262" max="512" width="9.140625" style="202"/>
    <col min="513" max="513" width="4.85546875" style="202" customWidth="1"/>
    <col min="514" max="514" width="21.42578125" style="202" customWidth="1"/>
    <col min="515" max="515" width="14.7109375" style="202" customWidth="1"/>
    <col min="516" max="516" width="10.140625" style="202" customWidth="1"/>
    <col min="517" max="517" width="76.28515625" style="202" customWidth="1"/>
    <col min="518" max="768" width="9.140625" style="202"/>
    <col min="769" max="769" width="4.85546875" style="202" customWidth="1"/>
    <col min="770" max="770" width="21.42578125" style="202" customWidth="1"/>
    <col min="771" max="771" width="14.7109375" style="202" customWidth="1"/>
    <col min="772" max="772" width="10.140625" style="202" customWidth="1"/>
    <col min="773" max="773" width="76.28515625" style="202" customWidth="1"/>
    <col min="774" max="1024" width="9.140625" style="202"/>
    <col min="1025" max="1025" width="4.85546875" style="202" customWidth="1"/>
    <col min="1026" max="1026" width="21.42578125" style="202" customWidth="1"/>
    <col min="1027" max="1027" width="14.7109375" style="202" customWidth="1"/>
    <col min="1028" max="1028" width="10.140625" style="202" customWidth="1"/>
    <col min="1029" max="1029" width="76.28515625" style="202" customWidth="1"/>
    <col min="1030" max="1280" width="9.140625" style="202"/>
    <col min="1281" max="1281" width="4.85546875" style="202" customWidth="1"/>
    <col min="1282" max="1282" width="21.42578125" style="202" customWidth="1"/>
    <col min="1283" max="1283" width="14.7109375" style="202" customWidth="1"/>
    <col min="1284" max="1284" width="10.140625" style="202" customWidth="1"/>
    <col min="1285" max="1285" width="76.28515625" style="202" customWidth="1"/>
    <col min="1286" max="1536" width="9.140625" style="202"/>
    <col min="1537" max="1537" width="4.85546875" style="202" customWidth="1"/>
    <col min="1538" max="1538" width="21.42578125" style="202" customWidth="1"/>
    <col min="1539" max="1539" width="14.7109375" style="202" customWidth="1"/>
    <col min="1540" max="1540" width="10.140625" style="202" customWidth="1"/>
    <col min="1541" max="1541" width="76.28515625" style="202" customWidth="1"/>
    <col min="1542" max="1792" width="9.140625" style="202"/>
    <col min="1793" max="1793" width="4.85546875" style="202" customWidth="1"/>
    <col min="1794" max="1794" width="21.42578125" style="202" customWidth="1"/>
    <col min="1795" max="1795" width="14.7109375" style="202" customWidth="1"/>
    <col min="1796" max="1796" width="10.140625" style="202" customWidth="1"/>
    <col min="1797" max="1797" width="76.28515625" style="202" customWidth="1"/>
    <col min="1798" max="2048" width="9.140625" style="202"/>
    <col min="2049" max="2049" width="4.85546875" style="202" customWidth="1"/>
    <col min="2050" max="2050" width="21.42578125" style="202" customWidth="1"/>
    <col min="2051" max="2051" width="14.7109375" style="202" customWidth="1"/>
    <col min="2052" max="2052" width="10.140625" style="202" customWidth="1"/>
    <col min="2053" max="2053" width="76.28515625" style="202" customWidth="1"/>
    <col min="2054" max="2304" width="9.140625" style="202"/>
    <col min="2305" max="2305" width="4.85546875" style="202" customWidth="1"/>
    <col min="2306" max="2306" width="21.42578125" style="202" customWidth="1"/>
    <col min="2307" max="2307" width="14.7109375" style="202" customWidth="1"/>
    <col min="2308" max="2308" width="10.140625" style="202" customWidth="1"/>
    <col min="2309" max="2309" width="76.28515625" style="202" customWidth="1"/>
    <col min="2310" max="2560" width="9.140625" style="202"/>
    <col min="2561" max="2561" width="4.85546875" style="202" customWidth="1"/>
    <col min="2562" max="2562" width="21.42578125" style="202" customWidth="1"/>
    <col min="2563" max="2563" width="14.7109375" style="202" customWidth="1"/>
    <col min="2564" max="2564" width="10.140625" style="202" customWidth="1"/>
    <col min="2565" max="2565" width="76.28515625" style="202" customWidth="1"/>
    <col min="2566" max="2816" width="9.140625" style="202"/>
    <col min="2817" max="2817" width="4.85546875" style="202" customWidth="1"/>
    <col min="2818" max="2818" width="21.42578125" style="202" customWidth="1"/>
    <col min="2819" max="2819" width="14.7109375" style="202" customWidth="1"/>
    <col min="2820" max="2820" width="10.140625" style="202" customWidth="1"/>
    <col min="2821" max="2821" width="76.28515625" style="202" customWidth="1"/>
    <col min="2822" max="3072" width="9.140625" style="202"/>
    <col min="3073" max="3073" width="4.85546875" style="202" customWidth="1"/>
    <col min="3074" max="3074" width="21.42578125" style="202" customWidth="1"/>
    <col min="3075" max="3075" width="14.7109375" style="202" customWidth="1"/>
    <col min="3076" max="3076" width="10.140625" style="202" customWidth="1"/>
    <col min="3077" max="3077" width="76.28515625" style="202" customWidth="1"/>
    <col min="3078" max="3328" width="9.140625" style="202"/>
    <col min="3329" max="3329" width="4.85546875" style="202" customWidth="1"/>
    <col min="3330" max="3330" width="21.42578125" style="202" customWidth="1"/>
    <col min="3331" max="3331" width="14.7109375" style="202" customWidth="1"/>
    <col min="3332" max="3332" width="10.140625" style="202" customWidth="1"/>
    <col min="3333" max="3333" width="76.28515625" style="202" customWidth="1"/>
    <col min="3334" max="3584" width="9.140625" style="202"/>
    <col min="3585" max="3585" width="4.85546875" style="202" customWidth="1"/>
    <col min="3586" max="3586" width="21.42578125" style="202" customWidth="1"/>
    <col min="3587" max="3587" width="14.7109375" style="202" customWidth="1"/>
    <col min="3588" max="3588" width="10.140625" style="202" customWidth="1"/>
    <col min="3589" max="3589" width="76.28515625" style="202" customWidth="1"/>
    <col min="3590" max="3840" width="9.140625" style="202"/>
    <col min="3841" max="3841" width="4.85546875" style="202" customWidth="1"/>
    <col min="3842" max="3842" width="21.42578125" style="202" customWidth="1"/>
    <col min="3843" max="3843" width="14.7109375" style="202" customWidth="1"/>
    <col min="3844" max="3844" width="10.140625" style="202" customWidth="1"/>
    <col min="3845" max="3845" width="76.28515625" style="202" customWidth="1"/>
    <col min="3846" max="4096" width="9.140625" style="202"/>
    <col min="4097" max="4097" width="4.85546875" style="202" customWidth="1"/>
    <col min="4098" max="4098" width="21.42578125" style="202" customWidth="1"/>
    <col min="4099" max="4099" width="14.7109375" style="202" customWidth="1"/>
    <col min="4100" max="4100" width="10.140625" style="202" customWidth="1"/>
    <col min="4101" max="4101" width="76.28515625" style="202" customWidth="1"/>
    <col min="4102" max="4352" width="9.140625" style="202"/>
    <col min="4353" max="4353" width="4.85546875" style="202" customWidth="1"/>
    <col min="4354" max="4354" width="21.42578125" style="202" customWidth="1"/>
    <col min="4355" max="4355" width="14.7109375" style="202" customWidth="1"/>
    <col min="4356" max="4356" width="10.140625" style="202" customWidth="1"/>
    <col min="4357" max="4357" width="76.28515625" style="202" customWidth="1"/>
    <col min="4358" max="4608" width="9.140625" style="202"/>
    <col min="4609" max="4609" width="4.85546875" style="202" customWidth="1"/>
    <col min="4610" max="4610" width="21.42578125" style="202" customWidth="1"/>
    <col min="4611" max="4611" width="14.7109375" style="202" customWidth="1"/>
    <col min="4612" max="4612" width="10.140625" style="202" customWidth="1"/>
    <col min="4613" max="4613" width="76.28515625" style="202" customWidth="1"/>
    <col min="4614" max="4864" width="9.140625" style="202"/>
    <col min="4865" max="4865" width="4.85546875" style="202" customWidth="1"/>
    <col min="4866" max="4866" width="21.42578125" style="202" customWidth="1"/>
    <col min="4867" max="4867" width="14.7109375" style="202" customWidth="1"/>
    <col min="4868" max="4868" width="10.140625" style="202" customWidth="1"/>
    <col min="4869" max="4869" width="76.28515625" style="202" customWidth="1"/>
    <col min="4870" max="5120" width="9.140625" style="202"/>
    <col min="5121" max="5121" width="4.85546875" style="202" customWidth="1"/>
    <col min="5122" max="5122" width="21.42578125" style="202" customWidth="1"/>
    <col min="5123" max="5123" width="14.7109375" style="202" customWidth="1"/>
    <col min="5124" max="5124" width="10.140625" style="202" customWidth="1"/>
    <col min="5125" max="5125" width="76.28515625" style="202" customWidth="1"/>
    <col min="5126" max="5376" width="9.140625" style="202"/>
    <col min="5377" max="5377" width="4.85546875" style="202" customWidth="1"/>
    <col min="5378" max="5378" width="21.42578125" style="202" customWidth="1"/>
    <col min="5379" max="5379" width="14.7109375" style="202" customWidth="1"/>
    <col min="5380" max="5380" width="10.140625" style="202" customWidth="1"/>
    <col min="5381" max="5381" width="76.28515625" style="202" customWidth="1"/>
    <col min="5382" max="5632" width="9.140625" style="202"/>
    <col min="5633" max="5633" width="4.85546875" style="202" customWidth="1"/>
    <col min="5634" max="5634" width="21.42578125" style="202" customWidth="1"/>
    <col min="5635" max="5635" width="14.7109375" style="202" customWidth="1"/>
    <col min="5636" max="5636" width="10.140625" style="202" customWidth="1"/>
    <col min="5637" max="5637" width="76.28515625" style="202" customWidth="1"/>
    <col min="5638" max="5888" width="9.140625" style="202"/>
    <col min="5889" max="5889" width="4.85546875" style="202" customWidth="1"/>
    <col min="5890" max="5890" width="21.42578125" style="202" customWidth="1"/>
    <col min="5891" max="5891" width="14.7109375" style="202" customWidth="1"/>
    <col min="5892" max="5892" width="10.140625" style="202" customWidth="1"/>
    <col min="5893" max="5893" width="76.28515625" style="202" customWidth="1"/>
    <col min="5894" max="6144" width="9.140625" style="202"/>
    <col min="6145" max="6145" width="4.85546875" style="202" customWidth="1"/>
    <col min="6146" max="6146" width="21.42578125" style="202" customWidth="1"/>
    <col min="6147" max="6147" width="14.7109375" style="202" customWidth="1"/>
    <col min="6148" max="6148" width="10.140625" style="202" customWidth="1"/>
    <col min="6149" max="6149" width="76.28515625" style="202" customWidth="1"/>
    <col min="6150" max="6400" width="9.140625" style="202"/>
    <col min="6401" max="6401" width="4.85546875" style="202" customWidth="1"/>
    <col min="6402" max="6402" width="21.42578125" style="202" customWidth="1"/>
    <col min="6403" max="6403" width="14.7109375" style="202" customWidth="1"/>
    <col min="6404" max="6404" width="10.140625" style="202" customWidth="1"/>
    <col min="6405" max="6405" width="76.28515625" style="202" customWidth="1"/>
    <col min="6406" max="6656" width="9.140625" style="202"/>
    <col min="6657" max="6657" width="4.85546875" style="202" customWidth="1"/>
    <col min="6658" max="6658" width="21.42578125" style="202" customWidth="1"/>
    <col min="6659" max="6659" width="14.7109375" style="202" customWidth="1"/>
    <col min="6660" max="6660" width="10.140625" style="202" customWidth="1"/>
    <col min="6661" max="6661" width="76.28515625" style="202" customWidth="1"/>
    <col min="6662" max="6912" width="9.140625" style="202"/>
    <col min="6913" max="6913" width="4.85546875" style="202" customWidth="1"/>
    <col min="6914" max="6914" width="21.42578125" style="202" customWidth="1"/>
    <col min="6915" max="6915" width="14.7109375" style="202" customWidth="1"/>
    <col min="6916" max="6916" width="10.140625" style="202" customWidth="1"/>
    <col min="6917" max="6917" width="76.28515625" style="202" customWidth="1"/>
    <col min="6918" max="7168" width="9.140625" style="202"/>
    <col min="7169" max="7169" width="4.85546875" style="202" customWidth="1"/>
    <col min="7170" max="7170" width="21.42578125" style="202" customWidth="1"/>
    <col min="7171" max="7171" width="14.7109375" style="202" customWidth="1"/>
    <col min="7172" max="7172" width="10.140625" style="202" customWidth="1"/>
    <col min="7173" max="7173" width="76.28515625" style="202" customWidth="1"/>
    <col min="7174" max="7424" width="9.140625" style="202"/>
    <col min="7425" max="7425" width="4.85546875" style="202" customWidth="1"/>
    <col min="7426" max="7426" width="21.42578125" style="202" customWidth="1"/>
    <col min="7427" max="7427" width="14.7109375" style="202" customWidth="1"/>
    <col min="7428" max="7428" width="10.140625" style="202" customWidth="1"/>
    <col min="7429" max="7429" width="76.28515625" style="202" customWidth="1"/>
    <col min="7430" max="7680" width="9.140625" style="202"/>
    <col min="7681" max="7681" width="4.85546875" style="202" customWidth="1"/>
    <col min="7682" max="7682" width="21.42578125" style="202" customWidth="1"/>
    <col min="7683" max="7683" width="14.7109375" style="202" customWidth="1"/>
    <col min="7684" max="7684" width="10.140625" style="202" customWidth="1"/>
    <col min="7685" max="7685" width="76.28515625" style="202" customWidth="1"/>
    <col min="7686" max="7936" width="9.140625" style="202"/>
    <col min="7937" max="7937" width="4.85546875" style="202" customWidth="1"/>
    <col min="7938" max="7938" width="21.42578125" style="202" customWidth="1"/>
    <col min="7939" max="7939" width="14.7109375" style="202" customWidth="1"/>
    <col min="7940" max="7940" width="10.140625" style="202" customWidth="1"/>
    <col min="7941" max="7941" width="76.28515625" style="202" customWidth="1"/>
    <col min="7942" max="8192" width="9.140625" style="202"/>
    <col min="8193" max="8193" width="4.85546875" style="202" customWidth="1"/>
    <col min="8194" max="8194" width="21.42578125" style="202" customWidth="1"/>
    <col min="8195" max="8195" width="14.7109375" style="202" customWidth="1"/>
    <col min="8196" max="8196" width="10.140625" style="202" customWidth="1"/>
    <col min="8197" max="8197" width="76.28515625" style="202" customWidth="1"/>
    <col min="8198" max="8448" width="9.140625" style="202"/>
    <col min="8449" max="8449" width="4.85546875" style="202" customWidth="1"/>
    <col min="8450" max="8450" width="21.42578125" style="202" customWidth="1"/>
    <col min="8451" max="8451" width="14.7109375" style="202" customWidth="1"/>
    <col min="8452" max="8452" width="10.140625" style="202" customWidth="1"/>
    <col min="8453" max="8453" width="76.28515625" style="202" customWidth="1"/>
    <col min="8454" max="8704" width="9.140625" style="202"/>
    <col min="8705" max="8705" width="4.85546875" style="202" customWidth="1"/>
    <col min="8706" max="8706" width="21.42578125" style="202" customWidth="1"/>
    <col min="8707" max="8707" width="14.7109375" style="202" customWidth="1"/>
    <col min="8708" max="8708" width="10.140625" style="202" customWidth="1"/>
    <col min="8709" max="8709" width="76.28515625" style="202" customWidth="1"/>
    <col min="8710" max="8960" width="9.140625" style="202"/>
    <col min="8961" max="8961" width="4.85546875" style="202" customWidth="1"/>
    <col min="8962" max="8962" width="21.42578125" style="202" customWidth="1"/>
    <col min="8963" max="8963" width="14.7109375" style="202" customWidth="1"/>
    <col min="8964" max="8964" width="10.140625" style="202" customWidth="1"/>
    <col min="8965" max="8965" width="76.28515625" style="202" customWidth="1"/>
    <col min="8966" max="9216" width="9.140625" style="202"/>
    <col min="9217" max="9217" width="4.85546875" style="202" customWidth="1"/>
    <col min="9218" max="9218" width="21.42578125" style="202" customWidth="1"/>
    <col min="9219" max="9219" width="14.7109375" style="202" customWidth="1"/>
    <col min="9220" max="9220" width="10.140625" style="202" customWidth="1"/>
    <col min="9221" max="9221" width="76.28515625" style="202" customWidth="1"/>
    <col min="9222" max="9472" width="9.140625" style="202"/>
    <col min="9473" max="9473" width="4.85546875" style="202" customWidth="1"/>
    <col min="9474" max="9474" width="21.42578125" style="202" customWidth="1"/>
    <col min="9475" max="9475" width="14.7109375" style="202" customWidth="1"/>
    <col min="9476" max="9476" width="10.140625" style="202" customWidth="1"/>
    <col min="9477" max="9477" width="76.28515625" style="202" customWidth="1"/>
    <col min="9478" max="9728" width="9.140625" style="202"/>
    <col min="9729" max="9729" width="4.85546875" style="202" customWidth="1"/>
    <col min="9730" max="9730" width="21.42578125" style="202" customWidth="1"/>
    <col min="9731" max="9731" width="14.7109375" style="202" customWidth="1"/>
    <col min="9732" max="9732" width="10.140625" style="202" customWidth="1"/>
    <col min="9733" max="9733" width="76.28515625" style="202" customWidth="1"/>
    <col min="9734" max="9984" width="9.140625" style="202"/>
    <col min="9985" max="9985" width="4.85546875" style="202" customWidth="1"/>
    <col min="9986" max="9986" width="21.42578125" style="202" customWidth="1"/>
    <col min="9987" max="9987" width="14.7109375" style="202" customWidth="1"/>
    <col min="9988" max="9988" width="10.140625" style="202" customWidth="1"/>
    <col min="9989" max="9989" width="76.28515625" style="202" customWidth="1"/>
    <col min="9990" max="10240" width="9.140625" style="202"/>
    <col min="10241" max="10241" width="4.85546875" style="202" customWidth="1"/>
    <col min="10242" max="10242" width="21.42578125" style="202" customWidth="1"/>
    <col min="10243" max="10243" width="14.7109375" style="202" customWidth="1"/>
    <col min="10244" max="10244" width="10.140625" style="202" customWidth="1"/>
    <col min="10245" max="10245" width="76.28515625" style="202" customWidth="1"/>
    <col min="10246" max="10496" width="9.140625" style="202"/>
    <col min="10497" max="10497" width="4.85546875" style="202" customWidth="1"/>
    <col min="10498" max="10498" width="21.42578125" style="202" customWidth="1"/>
    <col min="10499" max="10499" width="14.7109375" style="202" customWidth="1"/>
    <col min="10500" max="10500" width="10.140625" style="202" customWidth="1"/>
    <col min="10501" max="10501" width="76.28515625" style="202" customWidth="1"/>
    <col min="10502" max="10752" width="9.140625" style="202"/>
    <col min="10753" max="10753" width="4.85546875" style="202" customWidth="1"/>
    <col min="10754" max="10754" width="21.42578125" style="202" customWidth="1"/>
    <col min="10755" max="10755" width="14.7109375" style="202" customWidth="1"/>
    <col min="10756" max="10756" width="10.140625" style="202" customWidth="1"/>
    <col min="10757" max="10757" width="76.28515625" style="202" customWidth="1"/>
    <col min="10758" max="11008" width="9.140625" style="202"/>
    <col min="11009" max="11009" width="4.85546875" style="202" customWidth="1"/>
    <col min="11010" max="11010" width="21.42578125" style="202" customWidth="1"/>
    <col min="11011" max="11011" width="14.7109375" style="202" customWidth="1"/>
    <col min="11012" max="11012" width="10.140625" style="202" customWidth="1"/>
    <col min="11013" max="11013" width="76.28515625" style="202" customWidth="1"/>
    <col min="11014" max="11264" width="9.140625" style="202"/>
    <col min="11265" max="11265" width="4.85546875" style="202" customWidth="1"/>
    <col min="11266" max="11266" width="21.42578125" style="202" customWidth="1"/>
    <col min="11267" max="11267" width="14.7109375" style="202" customWidth="1"/>
    <col min="11268" max="11268" width="10.140625" style="202" customWidth="1"/>
    <col min="11269" max="11269" width="76.28515625" style="202" customWidth="1"/>
    <col min="11270" max="11520" width="9.140625" style="202"/>
    <col min="11521" max="11521" width="4.85546875" style="202" customWidth="1"/>
    <col min="11522" max="11522" width="21.42578125" style="202" customWidth="1"/>
    <col min="11523" max="11523" width="14.7109375" style="202" customWidth="1"/>
    <col min="11524" max="11524" width="10.140625" style="202" customWidth="1"/>
    <col min="11525" max="11525" width="76.28515625" style="202" customWidth="1"/>
    <col min="11526" max="11776" width="9.140625" style="202"/>
    <col min="11777" max="11777" width="4.85546875" style="202" customWidth="1"/>
    <col min="11778" max="11778" width="21.42578125" style="202" customWidth="1"/>
    <col min="11779" max="11779" width="14.7109375" style="202" customWidth="1"/>
    <col min="11780" max="11780" width="10.140625" style="202" customWidth="1"/>
    <col min="11781" max="11781" width="76.28515625" style="202" customWidth="1"/>
    <col min="11782" max="12032" width="9.140625" style="202"/>
    <col min="12033" max="12033" width="4.85546875" style="202" customWidth="1"/>
    <col min="12034" max="12034" width="21.42578125" style="202" customWidth="1"/>
    <col min="12035" max="12035" width="14.7109375" style="202" customWidth="1"/>
    <col min="12036" max="12036" width="10.140625" style="202" customWidth="1"/>
    <col min="12037" max="12037" width="76.28515625" style="202" customWidth="1"/>
    <col min="12038" max="12288" width="9.140625" style="202"/>
    <col min="12289" max="12289" width="4.85546875" style="202" customWidth="1"/>
    <col min="12290" max="12290" width="21.42578125" style="202" customWidth="1"/>
    <col min="12291" max="12291" width="14.7109375" style="202" customWidth="1"/>
    <col min="12292" max="12292" width="10.140625" style="202" customWidth="1"/>
    <col min="12293" max="12293" width="76.28515625" style="202" customWidth="1"/>
    <col min="12294" max="12544" width="9.140625" style="202"/>
    <col min="12545" max="12545" width="4.85546875" style="202" customWidth="1"/>
    <col min="12546" max="12546" width="21.42578125" style="202" customWidth="1"/>
    <col min="12547" max="12547" width="14.7109375" style="202" customWidth="1"/>
    <col min="12548" max="12548" width="10.140625" style="202" customWidth="1"/>
    <col min="12549" max="12549" width="76.28515625" style="202" customWidth="1"/>
    <col min="12550" max="12800" width="9.140625" style="202"/>
    <col min="12801" max="12801" width="4.85546875" style="202" customWidth="1"/>
    <col min="12802" max="12802" width="21.42578125" style="202" customWidth="1"/>
    <col min="12803" max="12803" width="14.7109375" style="202" customWidth="1"/>
    <col min="12804" max="12804" width="10.140625" style="202" customWidth="1"/>
    <col min="12805" max="12805" width="76.28515625" style="202" customWidth="1"/>
    <col min="12806" max="13056" width="9.140625" style="202"/>
    <col min="13057" max="13057" width="4.85546875" style="202" customWidth="1"/>
    <col min="13058" max="13058" width="21.42578125" style="202" customWidth="1"/>
    <col min="13059" max="13059" width="14.7109375" style="202" customWidth="1"/>
    <col min="13060" max="13060" width="10.140625" style="202" customWidth="1"/>
    <col min="13061" max="13061" width="76.28515625" style="202" customWidth="1"/>
    <col min="13062" max="13312" width="9.140625" style="202"/>
    <col min="13313" max="13313" width="4.85546875" style="202" customWidth="1"/>
    <col min="13314" max="13314" width="21.42578125" style="202" customWidth="1"/>
    <col min="13315" max="13315" width="14.7109375" style="202" customWidth="1"/>
    <col min="13316" max="13316" width="10.140625" style="202" customWidth="1"/>
    <col min="13317" max="13317" width="76.28515625" style="202" customWidth="1"/>
    <col min="13318" max="13568" width="9.140625" style="202"/>
    <col min="13569" max="13569" width="4.85546875" style="202" customWidth="1"/>
    <col min="13570" max="13570" width="21.42578125" style="202" customWidth="1"/>
    <col min="13571" max="13571" width="14.7109375" style="202" customWidth="1"/>
    <col min="13572" max="13572" width="10.140625" style="202" customWidth="1"/>
    <col min="13573" max="13573" width="76.28515625" style="202" customWidth="1"/>
    <col min="13574" max="13824" width="9.140625" style="202"/>
    <col min="13825" max="13825" width="4.85546875" style="202" customWidth="1"/>
    <col min="13826" max="13826" width="21.42578125" style="202" customWidth="1"/>
    <col min="13827" max="13827" width="14.7109375" style="202" customWidth="1"/>
    <col min="13828" max="13828" width="10.140625" style="202" customWidth="1"/>
    <col min="13829" max="13829" width="76.28515625" style="202" customWidth="1"/>
    <col min="13830" max="14080" width="9.140625" style="202"/>
    <col min="14081" max="14081" width="4.85546875" style="202" customWidth="1"/>
    <col min="14082" max="14082" width="21.42578125" style="202" customWidth="1"/>
    <col min="14083" max="14083" width="14.7109375" style="202" customWidth="1"/>
    <col min="14084" max="14084" width="10.140625" style="202" customWidth="1"/>
    <col min="14085" max="14085" width="76.28515625" style="202" customWidth="1"/>
    <col min="14086" max="14336" width="9.140625" style="202"/>
    <col min="14337" max="14337" width="4.85546875" style="202" customWidth="1"/>
    <col min="14338" max="14338" width="21.42578125" style="202" customWidth="1"/>
    <col min="14339" max="14339" width="14.7109375" style="202" customWidth="1"/>
    <col min="14340" max="14340" width="10.140625" style="202" customWidth="1"/>
    <col min="14341" max="14341" width="76.28515625" style="202" customWidth="1"/>
    <col min="14342" max="14592" width="9.140625" style="202"/>
    <col min="14593" max="14593" width="4.85546875" style="202" customWidth="1"/>
    <col min="14594" max="14594" width="21.42578125" style="202" customWidth="1"/>
    <col min="14595" max="14595" width="14.7109375" style="202" customWidth="1"/>
    <col min="14596" max="14596" width="10.140625" style="202" customWidth="1"/>
    <col min="14597" max="14597" width="76.28515625" style="202" customWidth="1"/>
    <col min="14598" max="14848" width="9.140625" style="202"/>
    <col min="14849" max="14849" width="4.85546875" style="202" customWidth="1"/>
    <col min="14850" max="14850" width="21.42578125" style="202" customWidth="1"/>
    <col min="14851" max="14851" width="14.7109375" style="202" customWidth="1"/>
    <col min="14852" max="14852" width="10.140625" style="202" customWidth="1"/>
    <col min="14853" max="14853" width="76.28515625" style="202" customWidth="1"/>
    <col min="14854" max="15104" width="9.140625" style="202"/>
    <col min="15105" max="15105" width="4.85546875" style="202" customWidth="1"/>
    <col min="15106" max="15106" width="21.42578125" style="202" customWidth="1"/>
    <col min="15107" max="15107" width="14.7109375" style="202" customWidth="1"/>
    <col min="15108" max="15108" width="10.140625" style="202" customWidth="1"/>
    <col min="15109" max="15109" width="76.28515625" style="202" customWidth="1"/>
    <col min="15110" max="15360" width="9.140625" style="202"/>
    <col min="15361" max="15361" width="4.85546875" style="202" customWidth="1"/>
    <col min="15362" max="15362" width="21.42578125" style="202" customWidth="1"/>
    <col min="15363" max="15363" width="14.7109375" style="202" customWidth="1"/>
    <col min="15364" max="15364" width="10.140625" style="202" customWidth="1"/>
    <col min="15365" max="15365" width="76.28515625" style="202" customWidth="1"/>
    <col min="15366" max="15616" width="9.140625" style="202"/>
    <col min="15617" max="15617" width="4.85546875" style="202" customWidth="1"/>
    <col min="15618" max="15618" width="21.42578125" style="202" customWidth="1"/>
    <col min="15619" max="15619" width="14.7109375" style="202" customWidth="1"/>
    <col min="15620" max="15620" width="10.140625" style="202" customWidth="1"/>
    <col min="15621" max="15621" width="76.28515625" style="202" customWidth="1"/>
    <col min="15622" max="15872" width="9.140625" style="202"/>
    <col min="15873" max="15873" width="4.85546875" style="202" customWidth="1"/>
    <col min="15874" max="15874" width="21.42578125" style="202" customWidth="1"/>
    <col min="15875" max="15875" width="14.7109375" style="202" customWidth="1"/>
    <col min="15876" max="15876" width="10.140625" style="202" customWidth="1"/>
    <col min="15877" max="15877" width="76.28515625" style="202" customWidth="1"/>
    <col min="15878" max="16128" width="9.140625" style="202"/>
    <col min="16129" max="16129" width="4.85546875" style="202" customWidth="1"/>
    <col min="16130" max="16130" width="21.42578125" style="202" customWidth="1"/>
    <col min="16131" max="16131" width="14.7109375" style="202" customWidth="1"/>
    <col min="16132" max="16132" width="10.140625" style="202" customWidth="1"/>
    <col min="16133" max="16133" width="76.28515625" style="202" customWidth="1"/>
    <col min="16134" max="16384" width="9.140625" style="202"/>
  </cols>
  <sheetData>
    <row r="1" spans="1:5" ht="58.15" customHeight="1" x14ac:dyDescent="0.25">
      <c r="A1" s="201" t="s">
        <v>348</v>
      </c>
      <c r="B1" s="201"/>
      <c r="C1" s="201"/>
      <c r="D1" s="201"/>
      <c r="E1" s="201"/>
    </row>
    <row r="2" spans="1:5" ht="15.75" thickBot="1" x14ac:dyDescent="0.3"/>
    <row r="3" spans="1:5" ht="26.25" x14ac:dyDescent="0.25">
      <c r="A3" s="203" t="s">
        <v>251</v>
      </c>
      <c r="B3" s="204" t="s">
        <v>343</v>
      </c>
      <c r="C3" s="204" t="s">
        <v>344</v>
      </c>
      <c r="D3" s="204" t="s">
        <v>345</v>
      </c>
      <c r="E3" s="204" t="s">
        <v>346</v>
      </c>
    </row>
    <row r="4" spans="1:5" ht="127.5" x14ac:dyDescent="0.25">
      <c r="A4" s="205">
        <v>1</v>
      </c>
      <c r="B4" s="206" t="s">
        <v>347</v>
      </c>
      <c r="C4" s="207" t="s">
        <v>349</v>
      </c>
      <c r="D4" s="207">
        <v>21</v>
      </c>
      <c r="E4" s="206" t="s">
        <v>350</v>
      </c>
    </row>
    <row r="5" spans="1:5" s="213" customFormat="1" ht="21.75" customHeight="1" x14ac:dyDescent="0.25">
      <c r="A5" s="209"/>
      <c r="B5" s="210"/>
      <c r="C5" s="211"/>
      <c r="D5" s="210"/>
      <c r="E5" s="212"/>
    </row>
    <row r="6" spans="1:5" s="213" customFormat="1" ht="36.75" customHeight="1" x14ac:dyDescent="0.25">
      <c r="A6" s="214"/>
      <c r="B6" s="214"/>
      <c r="C6" s="214"/>
      <c r="D6" s="214"/>
      <c r="E6" s="214"/>
    </row>
    <row r="16" spans="1:5" x14ac:dyDescent="0.25">
      <c r="E16" s="208"/>
    </row>
  </sheetData>
  <mergeCells count="1">
    <mergeCell ref="A1:E1"/>
  </mergeCells>
  <pageMargins left="0.98425196850393704" right="0.31496062992125984" top="0.27559055118110237" bottom="0.23622047244094491" header="0.19685039370078741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Форма 1</vt:lpstr>
      <vt:lpstr>Форма 2</vt:lpstr>
      <vt:lpstr>форма 4</vt:lpstr>
      <vt:lpstr>форма 5</vt:lpstr>
      <vt:lpstr>форма 6 </vt:lpstr>
      <vt:lpstr>Форма 7</vt:lpstr>
      <vt:lpstr>'Форма 2'!Область_печати</vt:lpstr>
      <vt:lpstr>'форма 6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2022-05-17T10:33:40Z</dcterms:modified>
</cp:coreProperties>
</file>